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2020年社保基金预算收入表" sheetId="4" r:id="rId1"/>
    <sheet name="表8社支" sheetId="5" state="hidden" r:id="rId2"/>
  </sheets>
  <definedNames>
    <definedName name="_xlnm._FilterDatabase" localSheetId="1" hidden="1">表8社支!$A$4:$I$43</definedName>
    <definedName name="D">#REF!</definedName>
    <definedName name="Database" hidden="1">#REF!</definedName>
    <definedName name="_xlnm.Print_Area" localSheetId="0">'2020年社保基金预算收入表'!$A$1:$E$22</definedName>
    <definedName name="_xlnm.Print_Area" localSheetId="1">表8社支!$A$1:$E$43</definedName>
    <definedName name="_xlnm.Print_Titles" localSheetId="1">表8社支!$1:$4</definedName>
    <definedName name="_xlnm.Print_Titles">#N/A</definedName>
    <definedName name="地区名称">#REF!</definedName>
    <definedName name="支出调整01">#REF!</definedName>
  </definedNames>
  <calcPr calcId="144525"/>
</workbook>
</file>

<file path=xl/sharedStrings.xml><?xml version="1.0" encoding="utf-8"?>
<sst xmlns="http://schemas.openxmlformats.org/spreadsheetml/2006/main" count="66" uniqueCount="63">
  <si>
    <t>铜鼓县2020年社会保险基金预算收入表</t>
  </si>
  <si>
    <t>收      入      项      目</t>
  </si>
  <si>
    <t>二○一九年</t>
  </si>
  <si>
    <t>二○二○年预算数</t>
  </si>
  <si>
    <t>比二○一九年执行数增减%</t>
  </si>
  <si>
    <t>预算数</t>
  </si>
  <si>
    <t>执行数</t>
  </si>
  <si>
    <t>一、企业职工基本养老保险基金收入</t>
  </si>
  <si>
    <t>二、失业保险基金收入</t>
  </si>
  <si>
    <t>三、职工基本医疗保险基金收入</t>
  </si>
  <si>
    <t>四、工伤保险基金收入</t>
  </si>
  <si>
    <t>五、生育保险基金收入</t>
  </si>
  <si>
    <t>六、城乡居民基本养老保险基金收入</t>
  </si>
  <si>
    <t>七、机关事业单位基本养老保险基金收入</t>
  </si>
  <si>
    <t>八、城乡居民基本医疗保险基金收入</t>
  </si>
  <si>
    <t>九、其他社会保险基金收入</t>
  </si>
  <si>
    <t>社会保险基金收入合计</t>
  </si>
  <si>
    <t xml:space="preserve">  上年结余收入</t>
  </si>
  <si>
    <t>社会保险基金收入总计</t>
  </si>
  <si>
    <t>铜鼓县2019年县级社会保险基金预算支出分项表（草案）</t>
  </si>
  <si>
    <t>单位：万元</t>
  </si>
  <si>
    <t>支    出    项    目</t>
  </si>
  <si>
    <t>二○一八年</t>
  </si>
  <si>
    <t>二○一九年预算数</t>
  </si>
  <si>
    <t>比二○一八年执行数增减%</t>
  </si>
  <si>
    <t>一、企业职工基本养老保险基金支出</t>
  </si>
  <si>
    <t xml:space="preserve">    基本养老金</t>
  </si>
  <si>
    <t xml:space="preserve">    医疗补助金</t>
  </si>
  <si>
    <t xml:space="preserve">    丧葬抚恤补助</t>
  </si>
  <si>
    <t xml:space="preserve">    其他企业职工基本养老保险基金支出</t>
  </si>
  <si>
    <t>二、失业保险基金支出</t>
  </si>
  <si>
    <t xml:space="preserve">    失业保险金</t>
  </si>
  <si>
    <t xml:space="preserve">    医疗保险费</t>
  </si>
  <si>
    <t xml:space="preserve">    职业培训和职业介绍补贴</t>
  </si>
  <si>
    <t xml:space="preserve">    技能提升补贴支出</t>
  </si>
  <si>
    <t xml:space="preserve">    其他失业保险基金支出</t>
  </si>
  <si>
    <t>三、职工基本医疗保险基金支出</t>
  </si>
  <si>
    <t xml:space="preserve">    职工基本医疗保险统筹基金</t>
  </si>
  <si>
    <t xml:space="preserve">    职工基本医疗保险个人账户基金</t>
  </si>
  <si>
    <t xml:space="preserve">    其他职工基本医疗保险基金支出</t>
  </si>
  <si>
    <t>四、工伤保险基金支出</t>
  </si>
  <si>
    <t xml:space="preserve">    工伤保险待遇</t>
  </si>
  <si>
    <t xml:space="preserve">    劳动能力鉴定支出</t>
  </si>
  <si>
    <t xml:space="preserve">    工伤预防费用支出</t>
  </si>
  <si>
    <t xml:space="preserve">    其他工伤保险基金支出</t>
  </si>
  <si>
    <t>五、生育保险基金支出</t>
  </si>
  <si>
    <t xml:space="preserve">    生育医疗费用支出</t>
  </si>
  <si>
    <t xml:space="preserve">    生育津贴支出</t>
  </si>
  <si>
    <t xml:space="preserve">    其他生育保险基金支出</t>
  </si>
  <si>
    <t>六、城乡居民基本养老保险基金支出</t>
  </si>
  <si>
    <t xml:space="preserve">    基础养老金支出</t>
  </si>
  <si>
    <t xml:space="preserve">    个人账户养老金支出</t>
  </si>
  <si>
    <t xml:space="preserve">    丧葬抚恤补助支出</t>
  </si>
  <si>
    <t xml:space="preserve">    其他城乡居民基本养老保险基金支出</t>
  </si>
  <si>
    <t>七、机关事业单位基本养老保险基金支出</t>
  </si>
  <si>
    <t xml:space="preserve">    基本养老金支出</t>
  </si>
  <si>
    <t xml:space="preserve">    其他机关事业单位基本养老保险基金支出</t>
  </si>
  <si>
    <t>八、城乡居民基本医疗保险基金支出</t>
  </si>
  <si>
    <t xml:space="preserve">    城乡居民基本医疗保险基金医疗待遇支出</t>
  </si>
  <si>
    <t xml:space="preserve">    大病医疗保险支出</t>
  </si>
  <si>
    <t xml:space="preserve">    其他城乡居民基本医疗保险基金支出</t>
  </si>
  <si>
    <t>九、其他社会保险基金支出</t>
  </si>
  <si>
    <t>支出合计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</si>
</sst>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177" formatCode="0_);[Red]\(0\)"/>
    <numFmt numFmtId="178" formatCode="#,##0_ "/>
  </numFmts>
  <fonts count="32">
    <font>
      <sz val="12"/>
      <name val="宋体"/>
      <charset val="134"/>
    </font>
    <font>
      <sz val="12"/>
      <name val="黑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8"/>
      <name val="华文中宋"/>
      <charset val="134"/>
    </font>
    <font>
      <sz val="10"/>
      <name val="黑体"/>
      <charset val="134"/>
    </font>
    <font>
      <b/>
      <sz val="10"/>
      <name val="宋体"/>
      <charset val="134"/>
    </font>
    <font>
      <b/>
      <sz val="10"/>
      <name val="Arial"/>
      <charset val="134"/>
    </font>
    <font>
      <sz val="10"/>
      <name val="Arial"/>
      <charset val="134"/>
    </font>
    <font>
      <sz val="18"/>
      <color indexed="8"/>
      <name val="华文中宋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0">
    <xf numFmtId="0" fontId="0" fillId="0" borderId="0"/>
    <xf numFmtId="42" fontId="15" fillId="0" borderId="0" applyFont="0" applyFill="0" applyBorder="0" applyAlignment="0" applyProtection="0">
      <alignment vertical="center"/>
    </xf>
    <xf numFmtId="0" fontId="8" fillId="0" borderId="0"/>
    <xf numFmtId="0" fontId="11" fillId="12" borderId="0" applyNumberFormat="0" applyBorder="0" applyAlignment="0" applyProtection="0">
      <alignment vertical="center"/>
    </xf>
    <xf numFmtId="0" fontId="26" fillId="16" borderId="14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0" fontId="3" fillId="0" borderId="0"/>
    <xf numFmtId="41" fontId="15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20" borderId="16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0" fillId="0" borderId="0"/>
    <xf numFmtId="0" fontId="16" fillId="8" borderId="0" applyNumberFormat="0" applyBorder="0" applyAlignment="0" applyProtection="0">
      <alignment vertical="center"/>
    </xf>
    <xf numFmtId="0" fontId="31" fillId="24" borderId="17" applyNumberFormat="0" applyAlignment="0" applyProtection="0">
      <alignment vertical="center"/>
    </xf>
    <xf numFmtId="0" fontId="30" fillId="24" borderId="14" applyNumberFormat="0" applyAlignment="0" applyProtection="0">
      <alignment vertical="center"/>
    </xf>
    <xf numFmtId="0" fontId="27" fillId="19" borderId="15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</cellStyleXfs>
  <cellXfs count="62">
    <xf numFmtId="0" fontId="0" fillId="0" borderId="0" xfId="0"/>
    <xf numFmtId="0" fontId="1" fillId="0" borderId="0" xfId="58" applyFont="1" applyFill="1" applyAlignment="1">
      <alignment vertical="center"/>
    </xf>
    <xf numFmtId="0" fontId="0" fillId="0" borderId="0" xfId="58" applyFont="1" applyFill="1" applyAlignment="1">
      <alignment vertical="center"/>
    </xf>
    <xf numFmtId="0" fontId="2" fillId="0" borderId="0" xfId="40" applyFont="1" applyFill="1" applyAlignment="1">
      <alignment vertical="center"/>
    </xf>
    <xf numFmtId="0" fontId="0" fillId="0" borderId="0" xfId="40" applyFont="1" applyFill="1" applyAlignment="1">
      <alignment vertical="center"/>
    </xf>
    <xf numFmtId="0" fontId="0" fillId="0" borderId="0" xfId="40" applyFill="1" applyAlignment="1">
      <alignment vertical="center"/>
    </xf>
    <xf numFmtId="41" fontId="0" fillId="0" borderId="0" xfId="40" applyNumberFormat="1" applyFont="1" applyFill="1" applyAlignment="1">
      <alignment horizontal="center" vertical="center" wrapText="1"/>
    </xf>
    <xf numFmtId="0" fontId="3" fillId="0" borderId="0" xfId="40" applyFont="1" applyFill="1" applyAlignment="1">
      <alignment vertical="center"/>
    </xf>
    <xf numFmtId="0" fontId="4" fillId="0" borderId="0" xfId="58" applyFont="1" applyFill="1" applyAlignment="1">
      <alignment horizontal="center" vertical="center"/>
    </xf>
    <xf numFmtId="0" fontId="5" fillId="0" borderId="0" xfId="58" applyFont="1" applyFill="1" applyAlignment="1">
      <alignment vertical="center"/>
    </xf>
    <xf numFmtId="0" fontId="3" fillId="0" borderId="0" xfId="58" applyFont="1" applyFill="1" applyAlignment="1">
      <alignment vertical="center"/>
    </xf>
    <xf numFmtId="41" fontId="3" fillId="0" borderId="0" xfId="58" applyNumberFormat="1" applyFont="1" applyFill="1" applyAlignment="1">
      <alignment horizontal="center" vertical="center" wrapText="1"/>
    </xf>
    <xf numFmtId="0" fontId="3" fillId="0" borderId="1" xfId="56" applyFont="1" applyFill="1" applyBorder="1" applyAlignment="1">
      <alignment horizontal="center" vertical="center"/>
    </xf>
    <xf numFmtId="177" fontId="3" fillId="0" borderId="2" xfId="56" applyNumberFormat="1" applyFont="1" applyFill="1" applyBorder="1" applyAlignment="1">
      <alignment horizontal="center" vertical="center"/>
    </xf>
    <xf numFmtId="177" fontId="3" fillId="0" borderId="3" xfId="56" applyNumberFormat="1" applyFont="1" applyFill="1" applyBorder="1" applyAlignment="1">
      <alignment horizontal="center" vertical="center"/>
    </xf>
    <xf numFmtId="176" fontId="3" fillId="0" borderId="4" xfId="56" applyNumberFormat="1" applyFont="1" applyFill="1" applyBorder="1" applyAlignment="1">
      <alignment horizontal="distributed" vertical="center" wrapText="1"/>
    </xf>
    <xf numFmtId="10" fontId="3" fillId="0" borderId="4" xfId="56" applyNumberFormat="1" applyFont="1" applyFill="1" applyBorder="1" applyAlignment="1">
      <alignment horizontal="distributed" vertical="center"/>
    </xf>
    <xf numFmtId="177" fontId="3" fillId="0" borderId="1" xfId="56" applyNumberFormat="1" applyFont="1" applyFill="1" applyBorder="1" applyAlignment="1">
      <alignment horizontal="distributed" vertical="center"/>
    </xf>
    <xf numFmtId="176" fontId="3" fillId="0" borderId="1" xfId="56" applyNumberFormat="1" applyFont="1" applyFill="1" applyBorder="1" applyAlignment="1">
      <alignment horizontal="distributed" vertical="center"/>
    </xf>
    <xf numFmtId="176" fontId="3" fillId="0" borderId="5" xfId="56" applyNumberFormat="1" applyFont="1" applyFill="1" applyBorder="1" applyAlignment="1">
      <alignment horizontal="distributed" vertical="center" wrapText="1"/>
    </xf>
    <xf numFmtId="10" fontId="3" fillId="0" borderId="5" xfId="56" applyNumberFormat="1" applyFont="1" applyFill="1" applyBorder="1" applyAlignment="1">
      <alignment horizontal="distributed" vertical="center"/>
    </xf>
    <xf numFmtId="3" fontId="6" fillId="0" borderId="1" xfId="40" applyNumberFormat="1" applyFont="1" applyFill="1" applyBorder="1" applyAlignment="1" applyProtection="1">
      <alignment vertical="center"/>
    </xf>
    <xf numFmtId="41" fontId="6" fillId="0" borderId="1" xfId="40" applyNumberFormat="1" applyFont="1" applyFill="1" applyBorder="1" applyAlignment="1">
      <alignment horizontal="center" vertical="center" wrapText="1"/>
    </xf>
    <xf numFmtId="43" fontId="6" fillId="0" borderId="1" xfId="57" applyNumberFormat="1" applyFont="1" applyFill="1" applyBorder="1" applyAlignment="1">
      <alignment horizontal="center" vertical="center" wrapText="1"/>
    </xf>
    <xf numFmtId="41" fontId="3" fillId="0" borderId="0" xfId="40" applyNumberFormat="1" applyFont="1" applyFill="1" applyAlignment="1">
      <alignment vertical="center"/>
    </xf>
    <xf numFmtId="41" fontId="0" fillId="0" borderId="0" xfId="40" applyNumberFormat="1" applyFont="1" applyFill="1" applyAlignment="1">
      <alignment vertical="center"/>
    </xf>
    <xf numFmtId="3" fontId="3" fillId="0" borderId="1" xfId="40" applyNumberFormat="1" applyFont="1" applyFill="1" applyBorder="1" applyAlignment="1" applyProtection="1">
      <alignment horizontal="left" vertical="center"/>
    </xf>
    <xf numFmtId="41" fontId="3" fillId="0" borderId="1" xfId="40" applyNumberFormat="1" applyFont="1" applyFill="1" applyBorder="1" applyAlignment="1">
      <alignment horizontal="center" vertical="center" wrapText="1"/>
    </xf>
    <xf numFmtId="43" fontId="3" fillId="0" borderId="1" xfId="40" applyNumberFormat="1" applyFont="1" applyFill="1" applyBorder="1" applyAlignment="1">
      <alignment horizontal="center" vertical="center" wrapText="1"/>
    </xf>
    <xf numFmtId="3" fontId="6" fillId="0" borderId="1" xfId="40" applyNumberFormat="1" applyFont="1" applyFill="1" applyBorder="1" applyAlignment="1" applyProtection="1">
      <alignment horizontal="left" vertical="center"/>
    </xf>
    <xf numFmtId="43" fontId="6" fillId="0" borderId="1" xfId="40" applyNumberFormat="1" applyFont="1" applyFill="1" applyBorder="1" applyAlignment="1">
      <alignment horizontal="center" vertical="center" wrapText="1"/>
    </xf>
    <xf numFmtId="0" fontId="6" fillId="0" borderId="1" xfId="40" applyFont="1" applyFill="1" applyBorder="1" applyAlignment="1">
      <alignment horizontal="center" vertical="center"/>
    </xf>
    <xf numFmtId="41" fontId="3" fillId="0" borderId="0" xfId="40" applyNumberFormat="1" applyFont="1" applyFill="1" applyAlignment="1">
      <alignment horizontal="center" vertical="center" wrapText="1"/>
    </xf>
    <xf numFmtId="0" fontId="7" fillId="0" borderId="0" xfId="53" applyFont="1" applyFill="1"/>
    <xf numFmtId="0" fontId="8" fillId="0" borderId="0" xfId="53" applyFill="1"/>
    <xf numFmtId="176" fontId="8" fillId="0" borderId="0" xfId="53" applyNumberFormat="1" applyFill="1"/>
    <xf numFmtId="0" fontId="9" fillId="0" borderId="0" xfId="6" applyNumberFormat="1" applyFont="1" applyFill="1" applyBorder="1" applyAlignment="1" applyProtection="1">
      <alignment horizontal="center" vertical="center"/>
    </xf>
    <xf numFmtId="0" fontId="9" fillId="0" borderId="0" xfId="6" applyNumberFormat="1" applyFont="1" applyFill="1" applyBorder="1" applyAlignment="1" applyProtection="1">
      <alignment vertical="center"/>
    </xf>
    <xf numFmtId="0" fontId="3" fillId="0" borderId="0" xfId="53" applyFont="1" applyFill="1"/>
    <xf numFmtId="0" fontId="3" fillId="0" borderId="6" xfId="53" applyFont="1" applyFill="1" applyBorder="1" applyAlignment="1">
      <alignment horizontal="left" vertical="center"/>
    </xf>
    <xf numFmtId="41" fontId="3" fillId="0" borderId="6" xfId="53" applyNumberFormat="1" applyFont="1" applyFill="1" applyBorder="1" applyAlignment="1">
      <alignment horizontal="center" vertical="center" wrapText="1"/>
    </xf>
    <xf numFmtId="41" fontId="10" fillId="0" borderId="6" xfId="2" applyNumberFormat="1" applyFont="1" applyFill="1" applyBorder="1" applyAlignment="1">
      <alignment horizontal="center" vertical="center" wrapText="1"/>
    </xf>
    <xf numFmtId="41" fontId="10" fillId="0" borderId="7" xfId="2" applyNumberFormat="1" applyFont="1" applyFill="1" applyBorder="1" applyAlignment="1">
      <alignment horizontal="center" vertical="center" wrapText="1"/>
    </xf>
    <xf numFmtId="43" fontId="3" fillId="0" borderId="1" xfId="57" applyNumberFormat="1" applyFont="1" applyFill="1" applyBorder="1" applyAlignment="1">
      <alignment horizontal="center" vertical="center" wrapText="1"/>
    </xf>
    <xf numFmtId="0" fontId="3" fillId="0" borderId="8" xfId="53" applyFont="1" applyFill="1" applyBorder="1" applyAlignment="1">
      <alignment horizontal="left" vertical="center"/>
    </xf>
    <xf numFmtId="43" fontId="3" fillId="0" borderId="1" xfId="25" applyNumberFormat="1" applyFont="1" applyFill="1" applyBorder="1" applyAlignment="1" applyProtection="1">
      <alignment horizontal="center" vertical="center" wrapText="1"/>
    </xf>
    <xf numFmtId="0" fontId="3" fillId="0" borderId="8" xfId="53" applyFont="1" applyFill="1" applyBorder="1" applyAlignment="1">
      <alignment vertical="center"/>
    </xf>
    <xf numFmtId="178" fontId="3" fillId="0" borderId="8" xfId="53" applyNumberFormat="1" applyFont="1" applyFill="1" applyBorder="1" applyAlignment="1">
      <alignment horizontal="right" vertical="center" wrapText="1"/>
    </xf>
    <xf numFmtId="41" fontId="10" fillId="0" borderId="8" xfId="2" applyNumberFormat="1" applyFont="1" applyFill="1" applyBorder="1" applyAlignment="1">
      <alignment horizontal="center" vertical="center" wrapText="1"/>
    </xf>
    <xf numFmtId="41" fontId="10" fillId="0" borderId="9" xfId="2" applyNumberFormat="1" applyFont="1" applyFill="1" applyBorder="1" applyAlignment="1">
      <alignment horizontal="center" vertical="center" wrapText="1"/>
    </xf>
    <xf numFmtId="0" fontId="3" fillId="0" borderId="6" xfId="53" applyFont="1" applyFill="1" applyBorder="1" applyAlignment="1">
      <alignment horizontal="left" vertical="center" shrinkToFit="1"/>
    </xf>
    <xf numFmtId="41" fontId="3" fillId="0" borderId="8" xfId="53" applyNumberFormat="1" applyFont="1" applyFill="1" applyBorder="1" applyAlignment="1">
      <alignment horizontal="center" vertical="center" wrapText="1"/>
    </xf>
    <xf numFmtId="178" fontId="3" fillId="0" borderId="8" xfId="53" applyNumberFormat="1" applyFont="1" applyFill="1" applyBorder="1" applyAlignment="1">
      <alignment horizontal="center" vertical="center" wrapText="1"/>
    </xf>
    <xf numFmtId="41" fontId="6" fillId="0" borderId="8" xfId="53" applyNumberFormat="1" applyFont="1" applyFill="1" applyBorder="1" applyAlignment="1">
      <alignment horizontal="center" vertical="center" wrapText="1"/>
    </xf>
    <xf numFmtId="176" fontId="6" fillId="0" borderId="8" xfId="53" applyNumberFormat="1" applyFont="1" applyFill="1" applyBorder="1" applyAlignment="1">
      <alignment horizontal="center" vertical="center" wrapText="1"/>
    </xf>
    <xf numFmtId="43" fontId="6" fillId="0" borderId="1" xfId="25" applyNumberFormat="1" applyFont="1" applyFill="1" applyBorder="1" applyAlignment="1" applyProtection="1">
      <alignment horizontal="center" vertical="center" wrapText="1"/>
    </xf>
    <xf numFmtId="176" fontId="3" fillId="0" borderId="8" xfId="53" applyNumberFormat="1" applyFont="1" applyFill="1" applyBorder="1" applyAlignment="1">
      <alignment horizontal="center" vertical="center" wrapText="1"/>
    </xf>
    <xf numFmtId="43" fontId="3" fillId="0" borderId="8" xfId="53" applyNumberFormat="1" applyFont="1" applyFill="1" applyBorder="1" applyAlignment="1" applyProtection="1">
      <alignment horizontal="center" vertical="center" wrapText="1"/>
    </xf>
    <xf numFmtId="0" fontId="6" fillId="0" borderId="8" xfId="53" applyFont="1" applyFill="1" applyBorder="1" applyAlignment="1">
      <alignment horizontal="center" vertical="center"/>
    </xf>
    <xf numFmtId="0" fontId="3" fillId="0" borderId="8" xfId="53" applyFont="1" applyFill="1" applyBorder="1" applyAlignment="1">
      <alignment horizontal="center" vertical="center"/>
    </xf>
    <xf numFmtId="41" fontId="8" fillId="0" borderId="0" xfId="53" applyNumberFormat="1" applyFill="1"/>
    <xf numFmtId="10" fontId="8" fillId="0" borderId="0" xfId="13" applyNumberFormat="1" applyFont="1" applyFill="1" applyAlignment="1"/>
  </cellXfs>
  <cellStyles count="60">
    <cellStyle name="常规" xfId="0" builtinId="0"/>
    <cellStyle name="货币[0]" xfId="1" builtinId="7"/>
    <cellStyle name="常规_市本级2015年国资预算总表_宜春市二O一九年预算安排情况表（空表，有公式）" xfId="2"/>
    <cellStyle name="20% - 强调文字颜色 3" xfId="3" builtinId="38"/>
    <cellStyle name="输入" xfId="4" builtinId="20"/>
    <cellStyle name="货币" xfId="5" builtinId="4"/>
    <cellStyle name="常规_市本级2015年社会保险基金预算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常规_省下发2009年预算表（附件一）" xfId="25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_市本级2015年预算表格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_市本级2015年国资预算总表" xfId="53"/>
    <cellStyle name="?鹎%U龡&amp;H齲_x0001_C铣_x0014__x0007__x0001__x0001_" xfId="54"/>
    <cellStyle name="常规 2" xfId="55"/>
    <cellStyle name="常规_2003年人大预算表（全省）" xfId="56"/>
    <cellStyle name="常规_市本级" xfId="57"/>
    <cellStyle name="常规_宜春经济技术开发区2015年预算" xfId="58"/>
    <cellStyle name="常规_宜春市二〇一八年市级总预算安排情况表" xfId="5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F27"/>
  <sheetViews>
    <sheetView tabSelected="1" view="pageBreakPreview" zoomScaleNormal="100" zoomScaleSheetLayoutView="100" workbookViewId="0">
      <pane xSplit="1" ySplit="4" topLeftCell="B5" activePane="bottomRight" state="frozen"/>
      <selection/>
      <selection pane="topRight"/>
      <selection pane="bottomLeft"/>
      <selection pane="bottomRight" activeCell="H15" sqref="H15"/>
    </sheetView>
  </sheetViews>
  <sheetFormatPr defaultColWidth="7.75" defaultRowHeight="12.75" outlineLevelCol="5"/>
  <cols>
    <col min="1" max="1" width="31.5" style="34" customWidth="1"/>
    <col min="2" max="2" width="9.5" style="34" customWidth="1"/>
    <col min="3" max="3" width="9.625" style="35" customWidth="1"/>
    <col min="4" max="4" width="9.75" style="35" customWidth="1"/>
    <col min="5" max="5" width="8.875" style="34" customWidth="1"/>
    <col min="6" max="16384" width="7.75" style="34"/>
  </cols>
  <sheetData>
    <row r="1" ht="45" customHeight="1" spans="1:6">
      <c r="A1" s="36" t="s">
        <v>0</v>
      </c>
      <c r="B1" s="36"/>
      <c r="C1" s="36"/>
      <c r="D1" s="36"/>
      <c r="E1" s="36"/>
      <c r="F1" s="37"/>
    </row>
    <row r="2" ht="21" customHeight="1" spans="1:2">
      <c r="A2" s="38"/>
      <c r="B2" s="38"/>
    </row>
    <row r="3" ht="22.5" customHeight="1" spans="1:5">
      <c r="A3" s="12" t="s">
        <v>1</v>
      </c>
      <c r="B3" s="13" t="s">
        <v>2</v>
      </c>
      <c r="C3" s="14"/>
      <c r="D3" s="15" t="s">
        <v>3</v>
      </c>
      <c r="E3" s="16" t="s">
        <v>4</v>
      </c>
    </row>
    <row r="4" ht="22.5" customHeight="1" spans="1:5">
      <c r="A4" s="12"/>
      <c r="B4" s="17" t="s">
        <v>5</v>
      </c>
      <c r="C4" s="18" t="s">
        <v>6</v>
      </c>
      <c r="D4" s="19"/>
      <c r="E4" s="20"/>
    </row>
    <row r="5" ht="22.5" customHeight="1" spans="1:5">
      <c r="A5" s="39" t="s">
        <v>7</v>
      </c>
      <c r="B5" s="40">
        <v>17419</v>
      </c>
      <c r="C5" s="41">
        <v>32614</v>
      </c>
      <c r="D5" s="42">
        <v>10741</v>
      </c>
      <c r="E5" s="43">
        <f t="shared" ref="E5:E13" si="0">IF(ISERROR(ROUNDDOWN((D5/C5-1)*100,2)),"",ROUNDDOWN((D5/C5-1)*100,2))</f>
        <v>-67.06</v>
      </c>
    </row>
    <row r="6" ht="22.5" customHeight="1" spans="1:5">
      <c r="A6" s="44" t="s">
        <v>8</v>
      </c>
      <c r="B6" s="40">
        <v>247</v>
      </c>
      <c r="C6" s="41">
        <v>306</v>
      </c>
      <c r="D6" s="42">
        <v>312</v>
      </c>
      <c r="E6" s="45">
        <f t="shared" si="0"/>
        <v>1.96</v>
      </c>
    </row>
    <row r="7" ht="22.5" customHeight="1" spans="1:5">
      <c r="A7" s="44" t="s">
        <v>9</v>
      </c>
      <c r="B7" s="40">
        <v>3915</v>
      </c>
      <c r="C7" s="41">
        <v>5157</v>
      </c>
      <c r="D7" s="42">
        <v>5043</v>
      </c>
      <c r="E7" s="45">
        <f t="shared" si="0"/>
        <v>-2.21</v>
      </c>
    </row>
    <row r="8" ht="22.5" customHeight="1" spans="1:5">
      <c r="A8" s="44" t="s">
        <v>10</v>
      </c>
      <c r="B8" s="40">
        <v>202</v>
      </c>
      <c r="C8" s="41">
        <v>182</v>
      </c>
      <c r="D8" s="42">
        <v>185</v>
      </c>
      <c r="E8" s="45">
        <f t="shared" si="0"/>
        <v>1.64</v>
      </c>
    </row>
    <row r="9" ht="22.5" customHeight="1" spans="1:5">
      <c r="A9" s="44" t="s">
        <v>11</v>
      </c>
      <c r="B9" s="40">
        <v>32</v>
      </c>
      <c r="C9" s="41">
        <v>246</v>
      </c>
      <c r="D9" s="42">
        <v>250</v>
      </c>
      <c r="E9" s="45">
        <f t="shared" si="0"/>
        <v>1.62</v>
      </c>
    </row>
    <row r="10" ht="22.5" customHeight="1" spans="1:5">
      <c r="A10" s="46" t="s">
        <v>12</v>
      </c>
      <c r="B10" s="47">
        <v>2937</v>
      </c>
      <c r="C10" s="48">
        <v>2663</v>
      </c>
      <c r="D10" s="49">
        <v>2890</v>
      </c>
      <c r="E10" s="45">
        <f t="shared" si="0"/>
        <v>8.52</v>
      </c>
    </row>
    <row r="11" ht="22.5" customHeight="1" spans="1:5">
      <c r="A11" s="50" t="s">
        <v>13</v>
      </c>
      <c r="B11" s="40">
        <v>7539</v>
      </c>
      <c r="C11" s="41">
        <v>9865</v>
      </c>
      <c r="D11" s="42">
        <v>10337</v>
      </c>
      <c r="E11" s="45">
        <f t="shared" si="0"/>
        <v>4.78</v>
      </c>
    </row>
    <row r="12" ht="22.5" customHeight="1" spans="1:5">
      <c r="A12" s="46" t="s">
        <v>14</v>
      </c>
      <c r="B12" s="51">
        <v>8677</v>
      </c>
      <c r="C12" s="48">
        <v>8790</v>
      </c>
      <c r="D12" s="49">
        <v>9356</v>
      </c>
      <c r="E12" s="45">
        <f t="shared" si="0"/>
        <v>6.43</v>
      </c>
    </row>
    <row r="13" ht="22.5" customHeight="1" spans="1:5">
      <c r="A13" s="46" t="s">
        <v>15</v>
      </c>
      <c r="B13" s="51"/>
      <c r="C13" s="52"/>
      <c r="D13" s="52"/>
      <c r="E13" s="45" t="str">
        <f t="shared" si="0"/>
        <v/>
      </c>
    </row>
    <row r="14" ht="22.5" customHeight="1" spans="1:5">
      <c r="A14" s="46"/>
      <c r="B14" s="53"/>
      <c r="C14" s="54"/>
      <c r="D14" s="54"/>
      <c r="E14" s="55"/>
    </row>
    <row r="15" ht="22.5" customHeight="1" spans="1:5">
      <c r="A15" s="46"/>
      <c r="B15" s="51"/>
      <c r="C15" s="40"/>
      <c r="D15" s="40"/>
      <c r="E15" s="45" t="str">
        <f t="shared" ref="E15:E22" si="1">IF(ISERROR(ROUNDDOWN((D15/C15-1)*100,2)),"",ROUNDDOWN((D15/C15-1)*100,2))</f>
        <v/>
      </c>
    </row>
    <row r="16" ht="22.5" customHeight="1" spans="1:5">
      <c r="A16" s="46"/>
      <c r="B16" s="51"/>
      <c r="C16" s="56"/>
      <c r="D16" s="56"/>
      <c r="E16" s="57"/>
    </row>
    <row r="17" s="33" customFormat="1" ht="22.5" customHeight="1" spans="1:5">
      <c r="A17" s="46"/>
      <c r="B17" s="51"/>
      <c r="C17" s="52"/>
      <c r="D17" s="52"/>
      <c r="E17" s="45"/>
    </row>
    <row r="18" s="33" customFormat="1" ht="22.5" customHeight="1" spans="1:5">
      <c r="A18" s="58" t="s">
        <v>16</v>
      </c>
      <c r="B18" s="53">
        <f>SUM(B5:B15)</f>
        <v>40968</v>
      </c>
      <c r="C18" s="53">
        <f>SUM(C5:C15)</f>
        <v>59823</v>
      </c>
      <c r="D18" s="53">
        <f>SUM(D5:D15)</f>
        <v>39114</v>
      </c>
      <c r="E18" s="45">
        <f t="shared" si="1"/>
        <v>-34.61</v>
      </c>
    </row>
    <row r="19" ht="22.5" customHeight="1" spans="1:5">
      <c r="A19" s="46"/>
      <c r="C19" s="40"/>
      <c r="D19" s="40"/>
      <c r="E19" s="45" t="str">
        <f t="shared" si="1"/>
        <v/>
      </c>
    </row>
    <row r="20" ht="22.5" customHeight="1" spans="1:5">
      <c r="A20" s="46" t="s">
        <v>17</v>
      </c>
      <c r="B20" s="51">
        <v>37158</v>
      </c>
      <c r="C20" s="51">
        <v>39792</v>
      </c>
      <c r="D20" s="51">
        <v>51945</v>
      </c>
      <c r="E20" s="45">
        <f t="shared" si="1"/>
        <v>30.54</v>
      </c>
    </row>
    <row r="21" ht="22.5" customHeight="1" spans="1:5">
      <c r="A21" s="59"/>
      <c r="B21" s="51"/>
      <c r="C21" s="56"/>
      <c r="D21" s="56"/>
      <c r="E21" s="57" t="str">
        <f t="shared" si="1"/>
        <v/>
      </c>
    </row>
    <row r="22" s="33" customFormat="1" ht="22.5" customHeight="1" spans="1:5">
      <c r="A22" s="58" t="s">
        <v>18</v>
      </c>
      <c r="B22" s="53">
        <f>B18+B20</f>
        <v>78126</v>
      </c>
      <c r="C22" s="53">
        <f>C18+C20</f>
        <v>99615</v>
      </c>
      <c r="D22" s="53">
        <f>D18+D20</f>
        <v>91059</v>
      </c>
      <c r="E22" s="55">
        <f t="shared" si="1"/>
        <v>-8.58</v>
      </c>
    </row>
    <row r="25" spans="2:2">
      <c r="B25" s="60"/>
    </row>
    <row r="27" spans="3:3">
      <c r="C27" s="61"/>
    </row>
  </sheetData>
  <mergeCells count="5">
    <mergeCell ref="A1:E1"/>
    <mergeCell ref="B3:C3"/>
    <mergeCell ref="A3:A4"/>
    <mergeCell ref="D3:D4"/>
    <mergeCell ref="E3:E4"/>
  </mergeCells>
  <printOptions horizontalCentered="1"/>
  <pageMargins left="0.590277777777778" right="0.590277777777778" top="0.590277777777778" bottom="0.590277777777778" header="0.15625" footer="0.196527777777778"/>
  <pageSetup paperSize="9" scale="90" orientation="landscape" blackAndWhite="1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  <pageSetUpPr fitToPage="1"/>
  </sheetPr>
  <dimension ref="A1:J101"/>
  <sheetViews>
    <sheetView showZeros="0" view="pageBreakPreview" zoomScaleNormal="100" zoomScaleSheetLayoutView="100" workbookViewId="0">
      <pane xSplit="1" ySplit="4" topLeftCell="B11" activePane="bottomRight" state="frozen"/>
      <selection/>
      <selection pane="topRight"/>
      <selection pane="bottomLeft"/>
      <selection pane="bottomRight" activeCell="H41" sqref="H41"/>
    </sheetView>
  </sheetViews>
  <sheetFormatPr defaultColWidth="9" defaultRowHeight="14.25"/>
  <cols>
    <col min="1" max="1" width="42.25" style="5" customWidth="1"/>
    <col min="2" max="2" width="10.375" style="6" customWidth="1"/>
    <col min="3" max="3" width="10.375" style="5" customWidth="1"/>
    <col min="4" max="5" width="10.25" style="5" customWidth="1"/>
    <col min="6" max="6" width="9" style="7"/>
    <col min="7" max="10" width="9" style="4"/>
    <col min="11" max="16384" width="9" style="5"/>
  </cols>
  <sheetData>
    <row r="1" s="1" customFormat="1" ht="22.5" spans="1:6">
      <c r="A1" s="8" t="s">
        <v>19</v>
      </c>
      <c r="B1" s="8"/>
      <c r="C1" s="8"/>
      <c r="D1" s="8"/>
      <c r="E1" s="8"/>
      <c r="F1" s="9"/>
    </row>
    <row r="2" s="2" customFormat="1" ht="17.25" customHeight="1" spans="1:6">
      <c r="A2" s="10"/>
      <c r="B2" s="10"/>
      <c r="C2" s="10"/>
      <c r="D2" s="10"/>
      <c r="E2" s="11" t="s">
        <v>20</v>
      </c>
      <c r="F2" s="10"/>
    </row>
    <row r="3" s="2" customFormat="1" ht="22.5" customHeight="1" spans="1:6">
      <c r="A3" s="12" t="s">
        <v>21</v>
      </c>
      <c r="B3" s="13" t="s">
        <v>22</v>
      </c>
      <c r="C3" s="14"/>
      <c r="D3" s="15" t="s">
        <v>23</v>
      </c>
      <c r="E3" s="16" t="s">
        <v>24</v>
      </c>
      <c r="F3" s="10"/>
    </row>
    <row r="4" s="2" customFormat="1" ht="22.5" customHeight="1" spans="1:6">
      <c r="A4" s="12"/>
      <c r="B4" s="17" t="s">
        <v>5</v>
      </c>
      <c r="C4" s="18" t="s">
        <v>6</v>
      </c>
      <c r="D4" s="19"/>
      <c r="E4" s="20"/>
      <c r="F4" s="10"/>
    </row>
    <row r="5" s="3" customFormat="1" ht="20.1" customHeight="1" spans="1:10">
      <c r="A5" s="21" t="s">
        <v>25</v>
      </c>
      <c r="B5" s="22">
        <f>SUM(B6:B9)</f>
        <v>16405</v>
      </c>
      <c r="C5" s="22">
        <f>SUM(C6:C9)</f>
        <v>19108</v>
      </c>
      <c r="D5" s="22">
        <f>SUM(D6:D9)</f>
        <v>22239</v>
      </c>
      <c r="E5" s="23">
        <f t="shared" ref="E5:E14" si="0">IF(ISERROR(ROUNDDOWN((D5/B5-1)*100,2)),"",ROUNDDOWN((D5/B5-1)*100,2))</f>
        <v>35.56</v>
      </c>
      <c r="F5" s="24"/>
      <c r="G5" s="25"/>
      <c r="H5" s="25"/>
      <c r="I5" s="25"/>
      <c r="J5" s="4"/>
    </row>
    <row r="6" ht="20.1" customHeight="1" spans="1:6">
      <c r="A6" s="26" t="s">
        <v>26</v>
      </c>
      <c r="B6" s="27">
        <v>15751</v>
      </c>
      <c r="C6" s="27">
        <v>17385</v>
      </c>
      <c r="D6" s="27">
        <v>21161</v>
      </c>
      <c r="E6" s="28">
        <f t="shared" si="0"/>
        <v>34.34</v>
      </c>
      <c r="F6" s="24"/>
    </row>
    <row r="7" ht="20.1" customHeight="1" spans="1:6">
      <c r="A7" s="26" t="s">
        <v>27</v>
      </c>
      <c r="B7" s="27"/>
      <c r="C7" s="27"/>
      <c r="D7" s="27"/>
      <c r="E7" s="28" t="str">
        <f t="shared" si="0"/>
        <v/>
      </c>
      <c r="F7" s="24"/>
    </row>
    <row r="8" ht="20.1" customHeight="1" spans="1:6">
      <c r="A8" s="26" t="s">
        <v>28</v>
      </c>
      <c r="B8" s="27">
        <v>147</v>
      </c>
      <c r="C8" s="27">
        <v>354</v>
      </c>
      <c r="D8" s="27">
        <v>390</v>
      </c>
      <c r="E8" s="28">
        <f t="shared" si="0"/>
        <v>165.3</v>
      </c>
      <c r="F8" s="24"/>
    </row>
    <row r="9" ht="20.1" customHeight="1" spans="1:6">
      <c r="A9" s="26" t="s">
        <v>29</v>
      </c>
      <c r="B9" s="27">
        <v>507</v>
      </c>
      <c r="C9" s="27">
        <f>120+1249</f>
        <v>1369</v>
      </c>
      <c r="D9" s="27">
        <f>120+568</f>
        <v>688</v>
      </c>
      <c r="E9" s="28">
        <f t="shared" si="0"/>
        <v>35.7</v>
      </c>
      <c r="F9" s="24"/>
    </row>
    <row r="10" s="3" customFormat="1" ht="20.1" customHeight="1" spans="1:10">
      <c r="A10" s="29" t="s">
        <v>30</v>
      </c>
      <c r="B10" s="22">
        <f>SUM(B11:B16)</f>
        <v>96</v>
      </c>
      <c r="C10" s="22">
        <f>SUM(C11:C16)</f>
        <v>202</v>
      </c>
      <c r="D10" s="22">
        <f>SUM(D11:D16)</f>
        <v>124</v>
      </c>
      <c r="E10" s="30">
        <f t="shared" si="0"/>
        <v>29.16</v>
      </c>
      <c r="F10" s="24"/>
      <c r="G10" s="25"/>
      <c r="H10" s="25"/>
      <c r="I10" s="25"/>
      <c r="J10" s="4"/>
    </row>
    <row r="11" ht="20.1" customHeight="1" spans="1:6">
      <c r="A11" s="26" t="s">
        <v>31</v>
      </c>
      <c r="B11" s="27">
        <v>25</v>
      </c>
      <c r="C11" s="27">
        <v>14</v>
      </c>
      <c r="D11" s="27">
        <v>22</v>
      </c>
      <c r="E11" s="28">
        <f t="shared" si="0"/>
        <v>-12</v>
      </c>
      <c r="F11" s="24"/>
    </row>
    <row r="12" ht="20.1" customHeight="1" spans="1:6">
      <c r="A12" s="26" t="s">
        <v>32</v>
      </c>
      <c r="B12" s="27">
        <v>5</v>
      </c>
      <c r="C12" s="27">
        <v>2</v>
      </c>
      <c r="D12" s="27">
        <v>4</v>
      </c>
      <c r="E12" s="28">
        <f t="shared" si="0"/>
        <v>-20</v>
      </c>
      <c r="F12" s="24"/>
    </row>
    <row r="13" ht="20.1" customHeight="1" spans="1:6">
      <c r="A13" s="26" t="s">
        <v>28</v>
      </c>
      <c r="B13" s="27"/>
      <c r="C13" s="27"/>
      <c r="D13" s="27">
        <v>1</v>
      </c>
      <c r="E13" s="28" t="str">
        <f t="shared" si="0"/>
        <v/>
      </c>
      <c r="F13" s="24"/>
    </row>
    <row r="14" ht="20.1" customHeight="1" spans="1:6">
      <c r="A14" s="26" t="s">
        <v>33</v>
      </c>
      <c r="B14" s="27">
        <v>2</v>
      </c>
      <c r="C14" s="27"/>
      <c r="D14" s="27"/>
      <c r="E14" s="28">
        <f t="shared" si="0"/>
        <v>-100</v>
      </c>
      <c r="F14" s="24"/>
    </row>
    <row r="15" ht="20.1" customHeight="1" spans="1:6">
      <c r="A15" s="26" t="s">
        <v>34</v>
      </c>
      <c r="B15" s="27">
        <v>1</v>
      </c>
      <c r="C15" s="27"/>
      <c r="D15" s="27"/>
      <c r="E15" s="28"/>
      <c r="F15" s="24"/>
    </row>
    <row r="16" ht="20.1" customHeight="1" spans="1:6">
      <c r="A16" s="26" t="s">
        <v>35</v>
      </c>
      <c r="B16" s="27">
        <v>63</v>
      </c>
      <c r="C16" s="27">
        <v>186</v>
      </c>
      <c r="D16" s="27">
        <v>97</v>
      </c>
      <c r="E16" s="28">
        <f t="shared" ref="E16:E43" si="1">IF(ISERROR(ROUNDDOWN((D16/B16-1)*100,2)),"",ROUNDDOWN((D16/B16-1)*100,2))</f>
        <v>53.96</v>
      </c>
      <c r="F16" s="24"/>
    </row>
    <row r="17" s="3" customFormat="1" ht="20.1" customHeight="1" spans="1:10">
      <c r="A17" s="29" t="s">
        <v>36</v>
      </c>
      <c r="B17" s="22">
        <f>SUM(B18:B20)</f>
        <v>3109</v>
      </c>
      <c r="C17" s="22">
        <f>SUM(C18:C20)</f>
        <v>2765</v>
      </c>
      <c r="D17" s="22">
        <f>SUM(D18:D20)</f>
        <v>3044</v>
      </c>
      <c r="E17" s="30">
        <f t="shared" si="1"/>
        <v>-2.09</v>
      </c>
      <c r="F17" s="24"/>
      <c r="G17" s="25"/>
      <c r="H17" s="25"/>
      <c r="I17" s="25"/>
      <c r="J17" s="4"/>
    </row>
    <row r="18" ht="20.1" customHeight="1" spans="1:6">
      <c r="A18" s="26" t="s">
        <v>37</v>
      </c>
      <c r="B18" s="27">
        <v>1748</v>
      </c>
      <c r="C18" s="27">
        <v>1632</v>
      </c>
      <c r="D18" s="27">
        <v>1805</v>
      </c>
      <c r="E18" s="28">
        <f t="shared" si="1"/>
        <v>3.26</v>
      </c>
      <c r="F18" s="24"/>
    </row>
    <row r="19" ht="20.1" customHeight="1" spans="1:6">
      <c r="A19" s="26" t="s">
        <v>38</v>
      </c>
      <c r="B19" s="27">
        <v>1361</v>
      </c>
      <c r="C19" s="27">
        <v>1133</v>
      </c>
      <c r="D19" s="27">
        <v>1239</v>
      </c>
      <c r="E19" s="28">
        <f t="shared" si="1"/>
        <v>-8.96</v>
      </c>
      <c r="F19" s="24"/>
    </row>
    <row r="20" ht="20.1" customHeight="1" spans="1:6">
      <c r="A20" s="26" t="s">
        <v>39</v>
      </c>
      <c r="B20" s="27"/>
      <c r="C20" s="27"/>
      <c r="D20" s="27"/>
      <c r="E20" s="28" t="str">
        <f t="shared" si="1"/>
        <v/>
      </c>
      <c r="F20" s="24"/>
    </row>
    <row r="21" s="3" customFormat="1" ht="20.1" customHeight="1" spans="1:10">
      <c r="A21" s="29" t="s">
        <v>40</v>
      </c>
      <c r="B21" s="22">
        <f>SUM(B22:B25)</f>
        <v>84</v>
      </c>
      <c r="C21" s="22">
        <f>SUM(C22:C25)</f>
        <v>101</v>
      </c>
      <c r="D21" s="22">
        <f>SUM(D22:D25)</f>
        <v>105</v>
      </c>
      <c r="E21" s="30">
        <f t="shared" si="1"/>
        <v>25</v>
      </c>
      <c r="F21" s="24"/>
      <c r="G21" s="25"/>
      <c r="H21" s="25"/>
      <c r="I21" s="25"/>
      <c r="J21" s="4"/>
    </row>
    <row r="22" ht="20.1" customHeight="1" spans="1:6">
      <c r="A22" s="26" t="s">
        <v>41</v>
      </c>
      <c r="B22" s="27">
        <v>80</v>
      </c>
      <c r="C22" s="27">
        <v>93</v>
      </c>
      <c r="D22" s="27">
        <v>97</v>
      </c>
      <c r="E22" s="28">
        <f t="shared" si="1"/>
        <v>21.25</v>
      </c>
      <c r="F22" s="24"/>
    </row>
    <row r="23" ht="20.1" customHeight="1" spans="1:6">
      <c r="A23" s="26" t="s">
        <v>42</v>
      </c>
      <c r="B23" s="27"/>
      <c r="C23" s="27"/>
      <c r="D23" s="27"/>
      <c r="E23" s="28" t="str">
        <f t="shared" si="1"/>
        <v/>
      </c>
      <c r="F23" s="24"/>
    </row>
    <row r="24" ht="20.1" customHeight="1" spans="1:6">
      <c r="A24" s="26" t="s">
        <v>43</v>
      </c>
      <c r="B24" s="27"/>
      <c r="C24" s="27">
        <v>3</v>
      </c>
      <c r="D24" s="27">
        <v>3</v>
      </c>
      <c r="E24" s="28" t="str">
        <f t="shared" si="1"/>
        <v/>
      </c>
      <c r="F24" s="24"/>
    </row>
    <row r="25" ht="20.1" customHeight="1" spans="1:6">
      <c r="A25" s="26" t="s">
        <v>44</v>
      </c>
      <c r="B25" s="27">
        <v>4</v>
      </c>
      <c r="C25" s="27">
        <v>5</v>
      </c>
      <c r="D25" s="27">
        <v>5</v>
      </c>
      <c r="E25" s="28">
        <f t="shared" si="1"/>
        <v>25</v>
      </c>
      <c r="F25" s="24"/>
    </row>
    <row r="26" s="3" customFormat="1" ht="20.1" customHeight="1" spans="1:10">
      <c r="A26" s="29" t="s">
        <v>45</v>
      </c>
      <c r="B26" s="22">
        <f>SUM(B27:B29)</f>
        <v>74</v>
      </c>
      <c r="C26" s="22">
        <f>SUM(C27:C29)</f>
        <v>51</v>
      </c>
      <c r="D26" s="22">
        <f>SUM(D27:D29)</f>
        <v>56</v>
      </c>
      <c r="E26" s="30">
        <f t="shared" si="1"/>
        <v>-24.32</v>
      </c>
      <c r="F26" s="24"/>
      <c r="G26" s="25"/>
      <c r="H26" s="25"/>
      <c r="I26" s="25"/>
      <c r="J26" s="4"/>
    </row>
    <row r="27" ht="20.1" customHeight="1" spans="1:6">
      <c r="A27" s="26" t="s">
        <v>46</v>
      </c>
      <c r="B27" s="27">
        <v>17</v>
      </c>
      <c r="C27" s="27">
        <v>6</v>
      </c>
      <c r="D27" s="27">
        <v>6</v>
      </c>
      <c r="E27" s="28">
        <f t="shared" si="1"/>
        <v>-64.7</v>
      </c>
      <c r="F27" s="24"/>
    </row>
    <row r="28" ht="20.1" customHeight="1" spans="1:6">
      <c r="A28" s="26" t="s">
        <v>47</v>
      </c>
      <c r="B28" s="27">
        <v>57</v>
      </c>
      <c r="C28" s="27">
        <v>45</v>
      </c>
      <c r="D28" s="27">
        <v>50</v>
      </c>
      <c r="E28" s="28">
        <f t="shared" si="1"/>
        <v>-12.28</v>
      </c>
      <c r="F28" s="24"/>
    </row>
    <row r="29" ht="20.1" customHeight="1" spans="1:6">
      <c r="A29" s="26" t="s">
        <v>48</v>
      </c>
      <c r="B29" s="27"/>
      <c r="C29" s="27"/>
      <c r="D29" s="27"/>
      <c r="E29" s="28" t="str">
        <f t="shared" si="1"/>
        <v/>
      </c>
      <c r="F29" s="24"/>
    </row>
    <row r="30" s="3" customFormat="1" ht="20.1" customHeight="1" spans="1:10">
      <c r="A30" s="29" t="s">
        <v>49</v>
      </c>
      <c r="B30" s="22">
        <f>SUM(B31:B34)</f>
        <v>1654</v>
      </c>
      <c r="C30" s="22">
        <f>SUM(C31:C34)</f>
        <v>1919</v>
      </c>
      <c r="D30" s="22">
        <f>SUM(D31:D34)</f>
        <v>2242</v>
      </c>
      <c r="E30" s="30">
        <f t="shared" si="1"/>
        <v>35.55</v>
      </c>
      <c r="F30" s="24"/>
      <c r="G30" s="25"/>
      <c r="H30" s="25"/>
      <c r="I30" s="25"/>
      <c r="J30" s="4"/>
    </row>
    <row r="31" s="4" customFormat="1" ht="20.1" customHeight="1" spans="1:9">
      <c r="A31" s="26" t="s">
        <v>50</v>
      </c>
      <c r="B31" s="27">
        <v>1446</v>
      </c>
      <c r="C31" s="27">
        <v>1492</v>
      </c>
      <c r="D31" s="27">
        <v>1829</v>
      </c>
      <c r="E31" s="28">
        <f t="shared" si="1"/>
        <v>26.48</v>
      </c>
      <c r="F31" s="24"/>
      <c r="G31" s="25"/>
      <c r="H31" s="25"/>
      <c r="I31" s="25"/>
    </row>
    <row r="32" s="4" customFormat="1" ht="20.1" customHeight="1" spans="1:9">
      <c r="A32" s="26" t="s">
        <v>51</v>
      </c>
      <c r="B32" s="27">
        <v>207</v>
      </c>
      <c r="C32" s="27">
        <v>425</v>
      </c>
      <c r="D32" s="27">
        <v>411</v>
      </c>
      <c r="E32" s="28">
        <f t="shared" si="1"/>
        <v>98.55</v>
      </c>
      <c r="F32" s="24"/>
      <c r="G32" s="25"/>
      <c r="H32" s="25"/>
      <c r="I32" s="25"/>
    </row>
    <row r="33" s="4" customFormat="1" ht="20.1" customHeight="1" spans="1:9">
      <c r="A33" s="26" t="s">
        <v>52</v>
      </c>
      <c r="B33" s="27"/>
      <c r="C33" s="27"/>
      <c r="D33" s="27"/>
      <c r="E33" s="28" t="str">
        <f t="shared" si="1"/>
        <v/>
      </c>
      <c r="F33" s="24"/>
      <c r="G33" s="25"/>
      <c r="H33" s="25"/>
      <c r="I33" s="25"/>
    </row>
    <row r="34" s="4" customFormat="1" ht="20.1" customHeight="1" spans="1:9">
      <c r="A34" s="26" t="s">
        <v>53</v>
      </c>
      <c r="B34" s="27">
        <v>1</v>
      </c>
      <c r="C34" s="27">
        <v>2</v>
      </c>
      <c r="D34" s="27">
        <v>2</v>
      </c>
      <c r="E34" s="28">
        <f t="shared" si="1"/>
        <v>100</v>
      </c>
      <c r="F34" s="24"/>
      <c r="G34" s="25"/>
      <c r="H34" s="25"/>
      <c r="I34" s="25"/>
    </row>
    <row r="35" s="3" customFormat="1" ht="20.1" customHeight="1" spans="1:10">
      <c r="A35" s="21" t="s">
        <v>54</v>
      </c>
      <c r="B35" s="22">
        <f>SUM(B36:B37)</f>
        <v>8831</v>
      </c>
      <c r="C35" s="22">
        <f>SUM(C36:C37)</f>
        <v>8783</v>
      </c>
      <c r="D35" s="22">
        <f>SUM(D36:D37)</f>
        <v>9364</v>
      </c>
      <c r="E35" s="23">
        <f t="shared" si="1"/>
        <v>6.03</v>
      </c>
      <c r="F35" s="24"/>
      <c r="G35" s="25"/>
      <c r="H35" s="25"/>
      <c r="I35" s="25"/>
      <c r="J35" s="4"/>
    </row>
    <row r="36" ht="20.1" customHeight="1" spans="1:6">
      <c r="A36" s="26" t="s">
        <v>55</v>
      </c>
      <c r="B36" s="27">
        <v>8831</v>
      </c>
      <c r="C36" s="27">
        <v>8783</v>
      </c>
      <c r="D36" s="27">
        <v>9364</v>
      </c>
      <c r="E36" s="28">
        <f t="shared" si="1"/>
        <v>6.03</v>
      </c>
      <c r="F36" s="24"/>
    </row>
    <row r="37" ht="20.1" customHeight="1" spans="1:6">
      <c r="A37" s="26" t="s">
        <v>56</v>
      </c>
      <c r="B37" s="27"/>
      <c r="C37" s="27"/>
      <c r="D37" s="27"/>
      <c r="E37" s="28" t="str">
        <f t="shared" si="1"/>
        <v/>
      </c>
      <c r="F37" s="24"/>
    </row>
    <row r="38" s="4" customFormat="1" ht="20.1" customHeight="1" spans="1:9">
      <c r="A38" s="29" t="s">
        <v>57</v>
      </c>
      <c r="B38" s="22">
        <f>SUM(B39:B41)</f>
        <v>6859</v>
      </c>
      <c r="C38" s="22">
        <f>SUM(C39:C41)</f>
        <v>6876</v>
      </c>
      <c r="D38" s="22">
        <f>SUM(D39:D41)</f>
        <v>7676</v>
      </c>
      <c r="E38" s="30">
        <f t="shared" si="1"/>
        <v>11.91</v>
      </c>
      <c r="F38" s="24"/>
      <c r="G38" s="25"/>
      <c r="H38" s="25"/>
      <c r="I38" s="25"/>
    </row>
    <row r="39" s="4" customFormat="1" ht="20.1" customHeight="1" spans="1:9">
      <c r="A39" s="26" t="s">
        <v>58</v>
      </c>
      <c r="B39" s="27">
        <v>6422</v>
      </c>
      <c r="C39" s="27">
        <v>6876</v>
      </c>
      <c r="D39" s="27">
        <v>7676</v>
      </c>
      <c r="E39" s="28">
        <f t="shared" si="1"/>
        <v>19.52</v>
      </c>
      <c r="F39" s="24"/>
      <c r="G39" s="25"/>
      <c r="H39" s="25"/>
      <c r="I39" s="25"/>
    </row>
    <row r="40" s="4" customFormat="1" ht="20.1" customHeight="1" spans="1:9">
      <c r="A40" s="26" t="s">
        <v>59</v>
      </c>
      <c r="B40" s="27">
        <v>402</v>
      </c>
      <c r="C40" s="27"/>
      <c r="D40" s="27"/>
      <c r="E40" s="28">
        <f t="shared" si="1"/>
        <v>-100</v>
      </c>
      <c r="F40" s="24"/>
      <c r="G40" s="25"/>
      <c r="H40" s="25"/>
      <c r="I40" s="25"/>
    </row>
    <row r="41" s="4" customFormat="1" ht="20.1" customHeight="1" spans="1:9">
      <c r="A41" s="26" t="s">
        <v>60</v>
      </c>
      <c r="B41" s="27">
        <v>35</v>
      </c>
      <c r="C41" s="27"/>
      <c r="D41" s="27"/>
      <c r="E41" s="28">
        <f t="shared" si="1"/>
        <v>-100</v>
      </c>
      <c r="F41" s="24"/>
      <c r="G41" s="25"/>
      <c r="H41" s="25"/>
      <c r="I41" s="25"/>
    </row>
    <row r="42" s="3" customFormat="1" ht="20.1" customHeight="1" spans="1:10">
      <c r="A42" s="21" t="s">
        <v>61</v>
      </c>
      <c r="B42" s="22"/>
      <c r="C42" s="22"/>
      <c r="D42" s="22"/>
      <c r="E42" s="30" t="str">
        <f t="shared" si="1"/>
        <v/>
      </c>
      <c r="F42" s="24"/>
      <c r="G42" s="25"/>
      <c r="H42" s="25"/>
      <c r="I42" s="25"/>
      <c r="J42" s="4"/>
    </row>
    <row r="43" s="3" customFormat="1" ht="20.1" customHeight="1" spans="1:10">
      <c r="A43" s="31" t="s">
        <v>62</v>
      </c>
      <c r="B43" s="22">
        <f>B5+B10+B17+B21+B26+B30+B35+B38+B42</f>
        <v>37112</v>
      </c>
      <c r="C43" s="22">
        <f>C5+C10+C17+C21+C26+C30+C35+C38+C42</f>
        <v>39805</v>
      </c>
      <c r="D43" s="22">
        <f>D5+D10+D17+D21+D26+D30+D35+D38+D42</f>
        <v>44850</v>
      </c>
      <c r="E43" s="30">
        <f t="shared" si="1"/>
        <v>20.85</v>
      </c>
      <c r="F43" s="24"/>
      <c r="G43" s="4"/>
      <c r="H43" s="4"/>
      <c r="I43" s="4"/>
      <c r="J43" s="4"/>
    </row>
    <row r="44" ht="20.1" customHeight="1" spans="1:5">
      <c r="A44" s="7"/>
      <c r="B44" s="32"/>
      <c r="C44" s="7"/>
      <c r="D44" s="7"/>
      <c r="E44" s="7"/>
    </row>
    <row r="45" ht="20.1" customHeight="1" spans="1:5">
      <c r="A45" s="7"/>
      <c r="B45" s="32"/>
      <c r="C45" s="32"/>
      <c r="D45" s="32"/>
      <c r="E45" s="7"/>
    </row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</sheetData>
  <autoFilter ref="A4:I43">
    <extLst/>
  </autoFilter>
  <mergeCells count="5">
    <mergeCell ref="A1:E1"/>
    <mergeCell ref="B3:C3"/>
    <mergeCell ref="A3:A4"/>
    <mergeCell ref="D3:D4"/>
    <mergeCell ref="E3:E4"/>
  </mergeCells>
  <printOptions horizontalCentered="1"/>
  <pageMargins left="0.588888888888889" right="0.588888888888889" top="0.588888888888889" bottom="0.588888888888889" header="0.159027777777778" footer="0.2"/>
  <pageSetup paperSize="9" fitToHeight="100" orientation="landscape" blackAndWhite="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2020年社保基金预算收入表</vt:lpstr>
      <vt:lpstr>表8社支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2018-12-25T06:56:00Z</dcterms:created>
  <cp:lastPrinted>2019-02-21T02:12:00Z</cp:lastPrinted>
  <dcterms:modified xsi:type="dcterms:W3CDTF">2020-06-10T01:11:25Z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ubyTemplateID" linkTarget="0">
    <vt:lpwstr>14</vt:lpwstr>
  </property>
</Properties>
</file>