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/>
  </bookViews>
  <sheets>
    <sheet name="国有资本经营预算支出表" sheetId="3" r:id="rId1"/>
    <sheet name="表8社支" sheetId="5" state="hidden" r:id="rId2"/>
  </sheets>
  <definedNames>
    <definedName name="_xlnm._FilterDatabase" localSheetId="1" hidden="1">表8社支!$A$4:$I$43</definedName>
    <definedName name="D">#REF!</definedName>
    <definedName name="Database" hidden="1">#REF!</definedName>
    <definedName name="_xlnm.Print_Area" localSheetId="0">国有资本经营预算支出表!$A$1:$E$19</definedName>
    <definedName name="_xlnm.Print_Area" localSheetId="1">表8社支!$A$1:$E$43</definedName>
    <definedName name="_xlnm.Print_Titles" localSheetId="1">表8社支!$1:$4</definedName>
    <definedName name="_xlnm.Print_Titles">#N/A</definedName>
    <definedName name="地区名称">#REF!</definedName>
    <definedName name="支出调整01">#REF!</definedName>
  </definedNames>
  <calcPr calcId="144525"/>
</workbook>
</file>

<file path=xl/sharedStrings.xml><?xml version="1.0" encoding="utf-8"?>
<sst xmlns="http://schemas.openxmlformats.org/spreadsheetml/2006/main" count="65" uniqueCount="60">
  <si>
    <t>2020年本级国有资本经营预算支出表</t>
  </si>
  <si>
    <t>单位：万元</t>
  </si>
  <si>
    <t>支    出    项    目</t>
  </si>
  <si>
    <t>二○一九年</t>
  </si>
  <si>
    <t>二○二○年预算数</t>
  </si>
  <si>
    <t>比二○一九年执行数增减%</t>
  </si>
  <si>
    <t>预算数</t>
  </si>
  <si>
    <t>执行数</t>
  </si>
  <si>
    <t>一、解决历史遗留问题及改革成本支出</t>
  </si>
  <si>
    <t>二、国有企业资本金注入</t>
  </si>
  <si>
    <t>三、国有企业政策性补贴</t>
  </si>
  <si>
    <t>四、金融国有资本经营预算支出</t>
  </si>
  <si>
    <t>五、其他国有资本经营预算支出</t>
  </si>
  <si>
    <t>国有资本经营预算支出合计</t>
  </si>
  <si>
    <t xml:space="preserve">  国有资本经营预算转移支付支出</t>
  </si>
  <si>
    <t xml:space="preserve">  调出资金</t>
  </si>
  <si>
    <t xml:space="preserve">  结转下年</t>
  </si>
  <si>
    <t>国有资本经营预算支出总计</t>
  </si>
  <si>
    <t>铜鼓县2019年县级社会保险基金预算支出分项表（草案）</t>
  </si>
  <si>
    <t>二○一八年</t>
  </si>
  <si>
    <t>二○一九年预算数</t>
  </si>
  <si>
    <t>比二○一八年执行数增减%</t>
  </si>
  <si>
    <t>一、企业职工基本养老保险基金支出</t>
  </si>
  <si>
    <t xml:space="preserve">    基本养老金</t>
  </si>
  <si>
    <t xml:space="preserve">    医疗补助金</t>
  </si>
  <si>
    <t xml:space="preserve">    丧葬抚恤补助</t>
  </si>
  <si>
    <t xml:space="preserve">    其他企业职工基本养老保险基金支出</t>
  </si>
  <si>
    <t>二、失业保险基金支出</t>
  </si>
  <si>
    <t xml:space="preserve">    失业保险金</t>
  </si>
  <si>
    <t xml:space="preserve">    医疗保险费</t>
  </si>
  <si>
    <t xml:space="preserve">    职业培训和职业介绍补贴</t>
  </si>
  <si>
    <t xml:space="preserve">    技能提升补贴支出</t>
  </si>
  <si>
    <t xml:space="preserve">    其他失业保险基金支出</t>
  </si>
  <si>
    <t>三、职工基本医疗保险基金支出</t>
  </si>
  <si>
    <t xml:space="preserve">    职工基本医疗保险统筹基金</t>
  </si>
  <si>
    <t xml:space="preserve">    职工基本医疗保险个人账户基金</t>
  </si>
  <si>
    <t xml:space="preserve">    其他职工基本医疗保险基金支出</t>
  </si>
  <si>
    <t>四、工伤保险基金支出</t>
  </si>
  <si>
    <t xml:space="preserve">    工伤保险待遇</t>
  </si>
  <si>
    <t xml:space="preserve">    劳动能力鉴定支出</t>
  </si>
  <si>
    <t xml:space="preserve">    工伤预防费用支出</t>
  </si>
  <si>
    <t xml:space="preserve">    其他工伤保险基金支出</t>
  </si>
  <si>
    <t>五、生育保险基金支出</t>
  </si>
  <si>
    <t xml:space="preserve">    生育医疗费用支出</t>
  </si>
  <si>
    <t xml:space="preserve">    生育津贴支出</t>
  </si>
  <si>
    <t xml:space="preserve">    其他生育保险基金支出</t>
  </si>
  <si>
    <t>六、城乡居民基本养老保险基金支出</t>
  </si>
  <si>
    <t xml:space="preserve">    基础养老金支出</t>
  </si>
  <si>
    <t xml:space="preserve">    个人账户养老金支出</t>
  </si>
  <si>
    <t xml:space="preserve">    丧葬抚恤补助支出</t>
  </si>
  <si>
    <t xml:space="preserve">    其他城乡居民基本养老保险基金支出</t>
  </si>
  <si>
    <t>七、机关事业单位基本养老保险基金支出</t>
  </si>
  <si>
    <t xml:space="preserve">    基本养老金支出</t>
  </si>
  <si>
    <t xml:space="preserve">    其他机关事业单位基本养老保险基金支出</t>
  </si>
  <si>
    <t>八、城乡居民基本医疗保险基金支出</t>
  </si>
  <si>
    <t xml:space="preserve">    城乡居民基本医疗保险基金医疗待遇支出</t>
  </si>
  <si>
    <t xml:space="preserve">    大病医疗保险支出</t>
  </si>
  <si>
    <t xml:space="preserve">    其他城乡居民基本医疗保险基金支出</t>
  </si>
  <si>
    <t>九、其他社会保险基金支出</t>
  </si>
  <si>
    <t>支出合计</t>
  </si>
</sst>
</file>

<file path=xl/styles.xml><?xml version="1.0" encoding="utf-8"?>
<styleSheet xmlns="http://schemas.openxmlformats.org/spreadsheetml/2006/main">
  <numFmts count="6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0_ "/>
    <numFmt numFmtId="177" formatCode="0_);[Red]\(0\)"/>
  </numFmts>
  <fonts count="30">
    <font>
      <sz val="12"/>
      <name val="宋体"/>
      <charset val="134"/>
    </font>
    <font>
      <sz val="12"/>
      <name val="黑体"/>
      <charset val="134"/>
    </font>
    <font>
      <b/>
      <sz val="12"/>
      <name val="宋体"/>
      <charset val="134"/>
    </font>
    <font>
      <sz val="10"/>
      <name val="宋体"/>
      <charset val="134"/>
    </font>
    <font>
      <sz val="18"/>
      <name val="华文中宋"/>
      <charset val="134"/>
    </font>
    <font>
      <sz val="10"/>
      <name val="黑体"/>
      <charset val="134"/>
    </font>
    <font>
      <b/>
      <sz val="10"/>
      <name val="宋体"/>
      <charset val="134"/>
    </font>
    <font>
      <b/>
      <sz val="10"/>
      <name val="Arial"/>
      <charset val="134"/>
    </font>
    <font>
      <sz val="10"/>
      <name val="Arial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60">
    <xf numFmtId="0" fontId="0" fillId="0" borderId="0"/>
    <xf numFmtId="42" fontId="16" fillId="0" borderId="0" applyFont="0" applyFill="0" applyBorder="0" applyAlignment="0" applyProtection="0">
      <alignment vertical="center"/>
    </xf>
    <xf numFmtId="0" fontId="8" fillId="0" borderId="0"/>
    <xf numFmtId="0" fontId="9" fillId="25" borderId="0" applyNumberFormat="0" applyBorder="0" applyAlignment="0" applyProtection="0">
      <alignment vertical="center"/>
    </xf>
    <xf numFmtId="0" fontId="22" fillId="21" borderId="7" applyNumberFormat="0" applyAlignment="0" applyProtection="0">
      <alignment vertical="center"/>
    </xf>
    <xf numFmtId="44" fontId="16" fillId="0" borderId="0" applyFont="0" applyFill="0" applyBorder="0" applyAlignment="0" applyProtection="0">
      <alignment vertical="center"/>
    </xf>
    <xf numFmtId="0" fontId="3" fillId="0" borderId="0"/>
    <xf numFmtId="41" fontId="16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43" fontId="16" fillId="0" borderId="0" applyFont="0" applyFill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6" fillId="13" borderId="9" applyNumberFormat="0" applyFont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0" fillId="0" borderId="0"/>
    <xf numFmtId="0" fontId="10" fillId="4" borderId="0" applyNumberFormat="0" applyBorder="0" applyAlignment="0" applyProtection="0">
      <alignment vertical="center"/>
    </xf>
    <xf numFmtId="0" fontId="27" fillId="11" borderId="12" applyNumberFormat="0" applyAlignment="0" applyProtection="0">
      <alignment vertical="center"/>
    </xf>
    <xf numFmtId="0" fontId="17" fillId="11" borderId="7" applyNumberFormat="0" applyAlignment="0" applyProtection="0">
      <alignment vertical="center"/>
    </xf>
    <xf numFmtId="0" fontId="28" fillId="32" borderId="13" applyNumberFormat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0" fillId="0" borderId="0"/>
    <xf numFmtId="0" fontId="9" fillId="7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0" fillId="0" borderId="0"/>
    <xf numFmtId="0" fontId="8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8" fillId="0" borderId="0"/>
  </cellStyleXfs>
  <cellXfs count="52">
    <xf numFmtId="0" fontId="0" fillId="0" borderId="0" xfId="0"/>
    <xf numFmtId="0" fontId="1" fillId="0" borderId="0" xfId="58" applyFont="1" applyFill="1" applyAlignment="1">
      <alignment vertical="center"/>
    </xf>
    <xf numFmtId="0" fontId="0" fillId="0" borderId="0" xfId="58" applyFont="1" applyFill="1" applyAlignment="1">
      <alignment vertical="center"/>
    </xf>
    <xf numFmtId="0" fontId="2" fillId="0" borderId="0" xfId="40" applyFont="1" applyFill="1" applyAlignment="1">
      <alignment vertical="center"/>
    </xf>
    <xf numFmtId="0" fontId="0" fillId="0" borderId="0" xfId="40" applyFont="1" applyFill="1" applyAlignment="1">
      <alignment vertical="center"/>
    </xf>
    <xf numFmtId="0" fontId="0" fillId="0" borderId="0" xfId="40" applyFill="1" applyAlignment="1">
      <alignment vertical="center"/>
    </xf>
    <xf numFmtId="41" fontId="0" fillId="0" borderId="0" xfId="40" applyNumberFormat="1" applyFont="1" applyFill="1" applyAlignment="1">
      <alignment horizontal="center" vertical="center" wrapText="1"/>
    </xf>
    <xf numFmtId="0" fontId="3" fillId="0" borderId="0" xfId="40" applyFont="1" applyFill="1" applyAlignment="1">
      <alignment vertical="center"/>
    </xf>
    <xf numFmtId="0" fontId="4" fillId="0" borderId="0" xfId="58" applyFont="1" applyFill="1" applyAlignment="1">
      <alignment horizontal="center" vertical="center"/>
    </xf>
    <xf numFmtId="0" fontId="5" fillId="0" borderId="0" xfId="58" applyFont="1" applyFill="1" applyAlignment="1">
      <alignment vertical="center"/>
    </xf>
    <xf numFmtId="0" fontId="3" fillId="0" borderId="0" xfId="58" applyFont="1" applyFill="1" applyAlignment="1">
      <alignment vertical="center"/>
    </xf>
    <xf numFmtId="41" fontId="3" fillId="0" borderId="0" xfId="58" applyNumberFormat="1" applyFont="1" applyFill="1" applyAlignment="1">
      <alignment horizontal="center" vertical="center" wrapText="1"/>
    </xf>
    <xf numFmtId="0" fontId="3" fillId="0" borderId="1" xfId="56" applyFont="1" applyFill="1" applyBorder="1" applyAlignment="1">
      <alignment horizontal="center" vertical="center"/>
    </xf>
    <xf numFmtId="177" fontId="3" fillId="0" borderId="2" xfId="56" applyNumberFormat="1" applyFont="1" applyFill="1" applyBorder="1" applyAlignment="1">
      <alignment horizontal="center" vertical="center"/>
    </xf>
    <xf numFmtId="177" fontId="3" fillId="0" borderId="3" xfId="56" applyNumberFormat="1" applyFont="1" applyFill="1" applyBorder="1" applyAlignment="1">
      <alignment horizontal="center" vertical="center"/>
    </xf>
    <xf numFmtId="176" fontId="3" fillId="0" borderId="4" xfId="56" applyNumberFormat="1" applyFont="1" applyFill="1" applyBorder="1" applyAlignment="1">
      <alignment horizontal="distributed" vertical="center" wrapText="1"/>
    </xf>
    <xf numFmtId="10" fontId="3" fillId="0" borderId="4" xfId="56" applyNumberFormat="1" applyFont="1" applyFill="1" applyBorder="1" applyAlignment="1">
      <alignment horizontal="distributed" vertical="center"/>
    </xf>
    <xf numFmtId="177" fontId="3" fillId="0" borderId="1" xfId="56" applyNumberFormat="1" applyFont="1" applyFill="1" applyBorder="1" applyAlignment="1">
      <alignment horizontal="distributed" vertical="center"/>
    </xf>
    <xf numFmtId="176" fontId="3" fillId="0" borderId="1" xfId="56" applyNumberFormat="1" applyFont="1" applyFill="1" applyBorder="1" applyAlignment="1">
      <alignment horizontal="distributed" vertical="center"/>
    </xf>
    <xf numFmtId="176" fontId="3" fillId="0" borderId="5" xfId="56" applyNumberFormat="1" applyFont="1" applyFill="1" applyBorder="1" applyAlignment="1">
      <alignment horizontal="distributed" vertical="center" wrapText="1"/>
    </xf>
    <xf numFmtId="10" fontId="3" fillId="0" borderId="5" xfId="56" applyNumberFormat="1" applyFont="1" applyFill="1" applyBorder="1" applyAlignment="1">
      <alignment horizontal="distributed" vertical="center"/>
    </xf>
    <xf numFmtId="3" fontId="6" fillId="0" borderId="1" xfId="40" applyNumberFormat="1" applyFont="1" applyFill="1" applyBorder="1" applyAlignment="1" applyProtection="1">
      <alignment vertical="center"/>
    </xf>
    <xf numFmtId="41" fontId="6" fillId="0" borderId="1" xfId="40" applyNumberFormat="1" applyFont="1" applyFill="1" applyBorder="1" applyAlignment="1">
      <alignment horizontal="center" vertical="center" wrapText="1"/>
    </xf>
    <xf numFmtId="43" fontId="6" fillId="0" borderId="1" xfId="57" applyNumberFormat="1" applyFont="1" applyFill="1" applyBorder="1" applyAlignment="1">
      <alignment horizontal="center" vertical="center" wrapText="1"/>
    </xf>
    <xf numFmtId="41" fontId="3" fillId="0" borderId="0" xfId="40" applyNumberFormat="1" applyFont="1" applyFill="1" applyAlignment="1">
      <alignment vertical="center"/>
    </xf>
    <xf numFmtId="41" fontId="0" fillId="0" borderId="0" xfId="40" applyNumberFormat="1" applyFont="1" applyFill="1" applyAlignment="1">
      <alignment vertical="center"/>
    </xf>
    <xf numFmtId="3" fontId="3" fillId="0" borderId="1" xfId="40" applyNumberFormat="1" applyFont="1" applyFill="1" applyBorder="1" applyAlignment="1" applyProtection="1">
      <alignment horizontal="left" vertical="center"/>
    </xf>
    <xf numFmtId="41" fontId="3" fillId="0" borderId="1" xfId="40" applyNumberFormat="1" applyFont="1" applyFill="1" applyBorder="1" applyAlignment="1">
      <alignment horizontal="center" vertical="center" wrapText="1"/>
    </xf>
    <xf numFmtId="43" fontId="3" fillId="0" borderId="1" xfId="40" applyNumberFormat="1" applyFont="1" applyFill="1" applyBorder="1" applyAlignment="1">
      <alignment horizontal="center" vertical="center" wrapText="1"/>
    </xf>
    <xf numFmtId="3" fontId="6" fillId="0" borderId="1" xfId="40" applyNumberFormat="1" applyFont="1" applyFill="1" applyBorder="1" applyAlignment="1" applyProtection="1">
      <alignment horizontal="left" vertical="center"/>
    </xf>
    <xf numFmtId="43" fontId="6" fillId="0" borderId="1" xfId="40" applyNumberFormat="1" applyFont="1" applyFill="1" applyBorder="1" applyAlignment="1">
      <alignment horizontal="center" vertical="center" wrapText="1"/>
    </xf>
    <xf numFmtId="0" fontId="6" fillId="0" borderId="1" xfId="40" applyFont="1" applyFill="1" applyBorder="1" applyAlignment="1">
      <alignment horizontal="center" vertical="center"/>
    </xf>
    <xf numFmtId="41" fontId="3" fillId="0" borderId="0" xfId="40" applyNumberFormat="1" applyFont="1" applyFill="1" applyAlignment="1">
      <alignment horizontal="center" vertical="center" wrapText="1"/>
    </xf>
    <xf numFmtId="0" fontId="7" fillId="0" borderId="0" xfId="54" applyFont="1" applyFill="1"/>
    <xf numFmtId="0" fontId="8" fillId="0" borderId="0" xfId="54" applyFill="1"/>
    <xf numFmtId="0" fontId="4" fillId="0" borderId="0" xfId="54" applyFont="1" applyFill="1" applyAlignment="1">
      <alignment horizontal="center" vertical="center"/>
    </xf>
    <xf numFmtId="0" fontId="3" fillId="0" borderId="0" xfId="54" applyFont="1" applyFill="1" applyAlignment="1">
      <alignment horizontal="center" vertical="center"/>
    </xf>
    <xf numFmtId="177" fontId="3" fillId="0" borderId="1" xfId="56" applyNumberFormat="1" applyFont="1" applyFill="1" applyBorder="1" applyAlignment="1">
      <alignment horizontal="center" vertical="center"/>
    </xf>
    <xf numFmtId="177" fontId="3" fillId="0" borderId="1" xfId="56" applyNumberFormat="1" applyFont="1" applyFill="1" applyBorder="1" applyAlignment="1">
      <alignment horizontal="distributed" vertical="center" wrapText="1"/>
    </xf>
    <xf numFmtId="10" fontId="3" fillId="0" borderId="1" xfId="56" applyNumberFormat="1" applyFont="1" applyFill="1" applyBorder="1" applyAlignment="1">
      <alignment horizontal="distributed" vertical="center"/>
    </xf>
    <xf numFmtId="0" fontId="3" fillId="0" borderId="1" xfId="59" applyFont="1" applyFill="1" applyBorder="1" applyAlignment="1">
      <alignment vertical="center" shrinkToFit="1"/>
    </xf>
    <xf numFmtId="41" fontId="3" fillId="0" borderId="1" xfId="59" applyNumberFormat="1" applyFont="1" applyFill="1" applyBorder="1" applyAlignment="1">
      <alignment horizontal="right" vertical="center"/>
    </xf>
    <xf numFmtId="43" fontId="3" fillId="0" borderId="1" xfId="54" applyNumberFormat="1" applyFont="1" applyFill="1" applyBorder="1" applyAlignment="1">
      <alignment horizontal="center" vertical="center" wrapText="1"/>
    </xf>
    <xf numFmtId="0" fontId="3" fillId="0" borderId="1" xfId="59" applyFont="1" applyFill="1" applyBorder="1" applyAlignment="1">
      <alignment horizontal="left" vertical="center" indent="1" shrinkToFit="1"/>
    </xf>
    <xf numFmtId="0" fontId="3" fillId="0" borderId="1" xfId="59" applyFont="1" applyFill="1" applyBorder="1" applyAlignment="1">
      <alignment horizontal="left" vertical="center" shrinkToFit="1"/>
    </xf>
    <xf numFmtId="0" fontId="6" fillId="0" borderId="1" xfId="54" applyFont="1" applyFill="1" applyBorder="1" applyAlignment="1">
      <alignment horizontal="center" vertical="center"/>
    </xf>
    <xf numFmtId="41" fontId="6" fillId="0" borderId="1" xfId="59" applyNumberFormat="1" applyFont="1" applyFill="1" applyBorder="1" applyAlignment="1">
      <alignment horizontal="right" vertical="center"/>
    </xf>
    <xf numFmtId="0" fontId="3" fillId="0" borderId="1" xfId="54" applyFont="1" applyFill="1" applyBorder="1" applyAlignment="1">
      <alignment horizontal="left" vertical="center"/>
    </xf>
    <xf numFmtId="10" fontId="7" fillId="0" borderId="0" xfId="13" applyNumberFormat="1" applyFont="1" applyFill="1" applyAlignment="1"/>
    <xf numFmtId="0" fontId="3" fillId="0" borderId="1" xfId="54" applyFont="1" applyFill="1" applyBorder="1" applyAlignment="1">
      <alignment vertical="center"/>
    </xf>
    <xf numFmtId="41" fontId="3" fillId="0" borderId="1" xfId="54" applyNumberFormat="1" applyFont="1" applyFill="1" applyBorder="1" applyAlignment="1">
      <alignment horizontal="center" vertical="center" wrapText="1"/>
    </xf>
    <xf numFmtId="41" fontId="6" fillId="0" borderId="1" xfId="54" applyNumberFormat="1" applyFont="1" applyFill="1" applyBorder="1" applyAlignment="1">
      <alignment horizontal="center" vertical="center" wrapText="1"/>
    </xf>
  </cellXfs>
  <cellStyles count="60">
    <cellStyle name="常规" xfId="0" builtinId="0"/>
    <cellStyle name="货币[0]" xfId="1" builtinId="7"/>
    <cellStyle name="常规_市本级2015年国资预算总表_宜春市二O一九年预算安排情况表（空表，有公式）" xfId="2"/>
    <cellStyle name="20% - 强调文字颜色 3" xfId="3" builtinId="38"/>
    <cellStyle name="输入" xfId="4" builtinId="20"/>
    <cellStyle name="货币" xfId="5" builtinId="4"/>
    <cellStyle name="常规_市本级2015年社会保险基金预算" xfId="6"/>
    <cellStyle name="千位分隔[0]" xfId="7" builtinId="6"/>
    <cellStyle name="40% - 强调文字颜色 3" xfId="8" builtinId="39"/>
    <cellStyle name="差" xfId="9" builtinId="27"/>
    <cellStyle name="千位分隔" xfId="10" builtinId="3"/>
    <cellStyle name="60% - 强调文字颜色 3" xfId="11" builtinId="40"/>
    <cellStyle name="超链接" xfId="12" builtinId="8"/>
    <cellStyle name="百分比" xfId="13" builtinId="5"/>
    <cellStyle name="已访问的超链接" xfId="14" builtinId="9"/>
    <cellStyle name="注释" xfId="15" builtinId="10"/>
    <cellStyle name="60% - 强调文字颜色 2" xfId="16" builtinId="36"/>
    <cellStyle name="标题 4" xfId="17" builtinId="19"/>
    <cellStyle name="警告文本" xfId="18" builtinId="11"/>
    <cellStyle name="标题" xfId="19" builtinId="15"/>
    <cellStyle name="解释性文本" xfId="20" builtinId="53"/>
    <cellStyle name="标题 1" xfId="21" builtinId="16"/>
    <cellStyle name="标题 2" xfId="22" builtinId="17"/>
    <cellStyle name="60% - 强调文字颜色 1" xfId="23" builtinId="32"/>
    <cellStyle name="标题 3" xfId="24" builtinId="18"/>
    <cellStyle name="常规_省下发2009年预算表（附件一）" xfId="25"/>
    <cellStyle name="60% - 强调文字颜色 4" xfId="26" builtinId="44"/>
    <cellStyle name="输出" xfId="27" builtinId="21"/>
    <cellStyle name="计算" xfId="28" builtinId="22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好" xfId="34" builtinId="26"/>
    <cellStyle name="适中" xfId="35" builtinId="28"/>
    <cellStyle name="20% - 强调文字颜色 5" xfId="36" builtinId="46"/>
    <cellStyle name="强调文字颜色 1" xfId="37" builtinId="29"/>
    <cellStyle name="20% - 强调文字颜色 1" xfId="38" builtinId="30"/>
    <cellStyle name="40% - 强调文字颜色 1" xfId="39" builtinId="31"/>
    <cellStyle name="常规_市本级2015年预算表格" xfId="40"/>
    <cellStyle name="20% - 强调文字颜色 2" xfId="41" builtinId="34"/>
    <cellStyle name="40% - 强调文字颜色 2" xfId="42" builtinId="35"/>
    <cellStyle name="强调文字颜色 3" xfId="43" builtinId="37"/>
    <cellStyle name="强调文字颜色 4" xfId="44" builtinId="41"/>
    <cellStyle name="20% - 强调文字颜色 4" xfId="45" builtinId="42"/>
    <cellStyle name="40% - 强调文字颜色 4" xfId="46" builtinId="43"/>
    <cellStyle name="强调文字颜色 5" xfId="47" builtinId="45"/>
    <cellStyle name="40% - 强调文字颜色 5" xfId="48" builtinId="47"/>
    <cellStyle name="60% - 强调文字颜色 5" xfId="49" builtinId="48"/>
    <cellStyle name="强调文字颜色 6" xfId="50" builtinId="49"/>
    <cellStyle name="40% - 强调文字颜色 6" xfId="51" builtinId="51"/>
    <cellStyle name="60% - 强调文字颜色 6" xfId="52" builtinId="52"/>
    <cellStyle name="?鹎%U龡&amp;H齲_x0001_C铣_x0014__x0007__x0001__x0001_" xfId="53"/>
    <cellStyle name="常规_市本级2015年国资预算总表" xfId="54"/>
    <cellStyle name="常规 2" xfId="55"/>
    <cellStyle name="常规_2003年人大预算表（全省）" xfId="56"/>
    <cellStyle name="常规_市本级" xfId="57"/>
    <cellStyle name="常规_宜春经济技术开发区2015年预算" xfId="58"/>
    <cellStyle name="常规_宜春市二〇一八年市级总预算安排情况表" xfId="59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C000"/>
  </sheetPr>
  <dimension ref="A1:G20"/>
  <sheetViews>
    <sheetView tabSelected="1" view="pageBreakPreview" zoomScaleNormal="100" zoomScaleSheetLayoutView="100" workbookViewId="0">
      <selection activeCell="I14" sqref="I14"/>
    </sheetView>
  </sheetViews>
  <sheetFormatPr defaultColWidth="7.75" defaultRowHeight="12.75" outlineLevelCol="6"/>
  <cols>
    <col min="1" max="1" width="29.5" style="34" customWidth="1"/>
    <col min="2" max="3" width="8.75" style="34" customWidth="1"/>
    <col min="4" max="4" width="10.25" style="34" customWidth="1"/>
    <col min="5" max="5" width="11.375" style="34" customWidth="1"/>
    <col min="6" max="16384" width="7.75" style="34"/>
  </cols>
  <sheetData>
    <row r="1" ht="45" customHeight="1" spans="1:5">
      <c r="A1" s="35" t="s">
        <v>0</v>
      </c>
      <c r="B1" s="35"/>
      <c r="C1" s="35"/>
      <c r="D1" s="35"/>
      <c r="E1" s="35"/>
    </row>
    <row r="2" ht="21" customHeight="1" spans="5:5">
      <c r="E2" s="36" t="s">
        <v>1</v>
      </c>
    </row>
    <row r="3" ht="22.5" customHeight="1" spans="1:5">
      <c r="A3" s="12" t="s">
        <v>2</v>
      </c>
      <c r="B3" s="37" t="s">
        <v>3</v>
      </c>
      <c r="C3" s="37"/>
      <c r="D3" s="38" t="s">
        <v>4</v>
      </c>
      <c r="E3" s="39" t="s">
        <v>5</v>
      </c>
    </row>
    <row r="4" ht="22.5" customHeight="1" spans="1:5">
      <c r="A4" s="12"/>
      <c r="B4" s="17" t="s">
        <v>6</v>
      </c>
      <c r="C4" s="17" t="s">
        <v>7</v>
      </c>
      <c r="D4" s="38"/>
      <c r="E4" s="39"/>
    </row>
    <row r="5" ht="21.6" customHeight="1" spans="1:5">
      <c r="A5" s="40" t="s">
        <v>8</v>
      </c>
      <c r="B5" s="41">
        <v>0</v>
      </c>
      <c r="C5" s="41">
        <v>0</v>
      </c>
      <c r="D5" s="41">
        <v>0</v>
      </c>
      <c r="E5" s="42" t="str">
        <f t="shared" ref="E5:E9" si="0">IF(ISERROR(ROUNDDOWN((D5/B5-1)*100,2)),"",ROUNDDOWN((D5/B5-1)*100,2))</f>
        <v/>
      </c>
    </row>
    <row r="6" ht="21.6" customHeight="1" spans="1:5">
      <c r="A6" s="40" t="s">
        <v>9</v>
      </c>
      <c r="B6" s="41">
        <v>0</v>
      </c>
      <c r="C6" s="41">
        <v>0</v>
      </c>
      <c r="D6" s="41">
        <v>0</v>
      </c>
      <c r="E6" s="42" t="str">
        <f t="shared" si="0"/>
        <v/>
      </c>
    </row>
    <row r="7" ht="21.6" customHeight="1" spans="1:5">
      <c r="A7" s="40" t="s">
        <v>10</v>
      </c>
      <c r="B7" s="41">
        <v>0</v>
      </c>
      <c r="C7" s="41">
        <v>0</v>
      </c>
      <c r="D7" s="41">
        <v>0</v>
      </c>
      <c r="E7" s="42" t="str">
        <f t="shared" si="0"/>
        <v/>
      </c>
    </row>
    <row r="8" ht="21.6" customHeight="1" spans="1:5">
      <c r="A8" s="40" t="s">
        <v>11</v>
      </c>
      <c r="B8" s="41">
        <v>0</v>
      </c>
      <c r="C8" s="41">
        <v>0</v>
      </c>
      <c r="D8" s="41">
        <v>0</v>
      </c>
      <c r="E8" s="42" t="str">
        <f t="shared" si="0"/>
        <v/>
      </c>
    </row>
    <row r="9" ht="21.6" customHeight="1" spans="1:5">
      <c r="A9" s="40" t="s">
        <v>12</v>
      </c>
      <c r="B9" s="41">
        <v>240</v>
      </c>
      <c r="C9" s="41">
        <v>220</v>
      </c>
      <c r="D9" s="41">
        <v>200</v>
      </c>
      <c r="E9" s="42">
        <f>IF(ISERROR(ROUNDDOWN((D9/C9-1)*100,2)),"",ROUNDDOWN((D9/C9-1)*100,2))</f>
        <v>-9.09</v>
      </c>
    </row>
    <row r="10" ht="21.6" customHeight="1" spans="1:5">
      <c r="A10" s="43"/>
      <c r="B10" s="41"/>
      <c r="C10" s="41"/>
      <c r="D10" s="41"/>
      <c r="E10" s="42" t="str">
        <f t="shared" ref="E10:E19" si="1">IF(ISERROR(ROUNDDOWN((D10/C10-1)*100,2)),"",ROUNDDOWN((D10/C10-1)*100,2))</f>
        <v/>
      </c>
    </row>
    <row r="11" ht="21.6" customHeight="1" spans="1:5">
      <c r="A11" s="43"/>
      <c r="B11" s="41"/>
      <c r="C11" s="41"/>
      <c r="D11" s="41"/>
      <c r="E11" s="42" t="str">
        <f t="shared" si="1"/>
        <v/>
      </c>
    </row>
    <row r="12" ht="21.6" customHeight="1" spans="1:5">
      <c r="A12" s="44"/>
      <c r="B12" s="41"/>
      <c r="C12" s="41"/>
      <c r="D12" s="41"/>
      <c r="E12" s="42" t="str">
        <f t="shared" si="1"/>
        <v/>
      </c>
    </row>
    <row r="13" ht="21.6" customHeight="1" spans="1:5">
      <c r="A13" s="45" t="s">
        <v>13</v>
      </c>
      <c r="B13" s="46">
        <f>SUM(B5:B9)</f>
        <v>240</v>
      </c>
      <c r="C13" s="46">
        <f>SUM(C5:C9)</f>
        <v>220</v>
      </c>
      <c r="D13" s="46">
        <f>SUM(D5:D9)</f>
        <v>200</v>
      </c>
      <c r="E13" s="42">
        <f t="shared" si="1"/>
        <v>-9.09</v>
      </c>
    </row>
    <row r="14" ht="21.6" customHeight="1" spans="1:5">
      <c r="A14" s="47"/>
      <c r="B14" s="41"/>
      <c r="C14" s="41"/>
      <c r="D14" s="41"/>
      <c r="E14" s="42" t="str">
        <f t="shared" si="1"/>
        <v/>
      </c>
    </row>
    <row r="15" ht="21.6" customHeight="1" spans="1:5">
      <c r="A15" s="47" t="s">
        <v>14</v>
      </c>
      <c r="B15" s="41">
        <v>0</v>
      </c>
      <c r="C15" s="41">
        <v>0</v>
      </c>
      <c r="D15" s="41">
        <v>0</v>
      </c>
      <c r="E15" s="42" t="str">
        <f t="shared" si="1"/>
        <v/>
      </c>
    </row>
    <row r="16" s="33" customFormat="1" ht="21.6" customHeight="1" spans="1:7">
      <c r="A16" s="47" t="s">
        <v>15</v>
      </c>
      <c r="B16" s="41">
        <v>0</v>
      </c>
      <c r="C16" s="41">
        <v>0</v>
      </c>
      <c r="D16" s="41">
        <v>0</v>
      </c>
      <c r="E16" s="42" t="str">
        <f t="shared" si="1"/>
        <v/>
      </c>
      <c r="G16" s="48" t="e">
        <f>C16/B16</f>
        <v>#DIV/0!</v>
      </c>
    </row>
    <row r="17" s="33" customFormat="1" ht="21.6" customHeight="1" spans="1:5">
      <c r="A17" s="49" t="s">
        <v>16</v>
      </c>
      <c r="B17" s="50"/>
      <c r="C17" s="50"/>
      <c r="D17" s="50"/>
      <c r="E17" s="42" t="str">
        <f t="shared" si="1"/>
        <v/>
      </c>
    </row>
    <row r="18" ht="21.6" customHeight="1" spans="1:5">
      <c r="A18" s="47"/>
      <c r="B18" s="50"/>
      <c r="C18" s="50"/>
      <c r="D18" s="50"/>
      <c r="E18" s="42" t="str">
        <f t="shared" si="1"/>
        <v/>
      </c>
    </row>
    <row r="19" s="33" customFormat="1" ht="21.6" customHeight="1" spans="1:5">
      <c r="A19" s="45" t="s">
        <v>17</v>
      </c>
      <c r="B19" s="51">
        <f t="shared" ref="B19:D19" si="2">SUM(B13:B18)</f>
        <v>240</v>
      </c>
      <c r="C19" s="51">
        <f t="shared" si="2"/>
        <v>220</v>
      </c>
      <c r="D19" s="51">
        <f t="shared" si="2"/>
        <v>200</v>
      </c>
      <c r="E19" s="42">
        <f t="shared" si="1"/>
        <v>-9.09</v>
      </c>
    </row>
    <row r="20" s="33" customFormat="1" ht="21.6" customHeight="1" spans="1:5">
      <c r="A20" s="34"/>
      <c r="B20" s="34"/>
      <c r="C20" s="34"/>
      <c r="D20" s="34"/>
      <c r="E20" s="34"/>
    </row>
  </sheetData>
  <mergeCells count="5">
    <mergeCell ref="A1:E1"/>
    <mergeCell ref="B3:C3"/>
    <mergeCell ref="A3:A4"/>
    <mergeCell ref="D3:D4"/>
    <mergeCell ref="E3:E4"/>
  </mergeCells>
  <printOptions horizontalCentered="1"/>
  <pageMargins left="0.590277777777778" right="0.590277777777778" top="0.590277777777778" bottom="0.590277777777778" header="0.15625" footer="0.196527777777778"/>
  <pageSetup paperSize="9" scale="90" orientation="landscape" blackAndWhite="1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C000"/>
    <pageSetUpPr fitToPage="1"/>
  </sheetPr>
  <dimension ref="A1:J101"/>
  <sheetViews>
    <sheetView showZeros="0" view="pageBreakPreview" zoomScaleNormal="100" zoomScaleSheetLayoutView="100" workbookViewId="0">
      <pane xSplit="1" ySplit="4" topLeftCell="B11" activePane="bottomRight" state="frozen"/>
      <selection/>
      <selection pane="topRight"/>
      <selection pane="bottomLeft"/>
      <selection pane="bottomRight" activeCell="H41" sqref="H41"/>
    </sheetView>
  </sheetViews>
  <sheetFormatPr defaultColWidth="9" defaultRowHeight="14.25"/>
  <cols>
    <col min="1" max="1" width="42.25" style="5" customWidth="1"/>
    <col min="2" max="2" width="10.375" style="6" customWidth="1"/>
    <col min="3" max="3" width="10.375" style="5" customWidth="1"/>
    <col min="4" max="5" width="10.25" style="5" customWidth="1"/>
    <col min="6" max="6" width="9" style="7"/>
    <col min="7" max="10" width="9" style="4"/>
    <col min="11" max="16384" width="9" style="5"/>
  </cols>
  <sheetData>
    <row r="1" s="1" customFormat="1" ht="22.5" spans="1:6">
      <c r="A1" s="8" t="s">
        <v>18</v>
      </c>
      <c r="B1" s="8"/>
      <c r="C1" s="8"/>
      <c r="D1" s="8"/>
      <c r="E1" s="8"/>
      <c r="F1" s="9"/>
    </row>
    <row r="2" s="2" customFormat="1" ht="17.25" customHeight="1" spans="1:6">
      <c r="A2" s="10"/>
      <c r="B2" s="10"/>
      <c r="C2" s="10"/>
      <c r="D2" s="10"/>
      <c r="E2" s="11" t="s">
        <v>1</v>
      </c>
      <c r="F2" s="10"/>
    </row>
    <row r="3" s="2" customFormat="1" ht="22.5" customHeight="1" spans="1:6">
      <c r="A3" s="12" t="s">
        <v>2</v>
      </c>
      <c r="B3" s="13" t="s">
        <v>19</v>
      </c>
      <c r="C3" s="14"/>
      <c r="D3" s="15" t="s">
        <v>20</v>
      </c>
      <c r="E3" s="16" t="s">
        <v>21</v>
      </c>
      <c r="F3" s="10"/>
    </row>
    <row r="4" s="2" customFormat="1" ht="22.5" customHeight="1" spans="1:6">
      <c r="A4" s="12"/>
      <c r="B4" s="17" t="s">
        <v>6</v>
      </c>
      <c r="C4" s="18" t="s">
        <v>7</v>
      </c>
      <c r="D4" s="19"/>
      <c r="E4" s="20"/>
      <c r="F4" s="10"/>
    </row>
    <row r="5" s="3" customFormat="1" ht="20.1" customHeight="1" spans="1:10">
      <c r="A5" s="21" t="s">
        <v>22</v>
      </c>
      <c r="B5" s="22">
        <f>SUM(B6:B9)</f>
        <v>16405</v>
      </c>
      <c r="C5" s="22">
        <f>SUM(C6:C9)</f>
        <v>19108</v>
      </c>
      <c r="D5" s="22">
        <f>SUM(D6:D9)</f>
        <v>22239</v>
      </c>
      <c r="E5" s="23">
        <f t="shared" ref="E5:E14" si="0">IF(ISERROR(ROUNDDOWN((D5/B5-1)*100,2)),"",ROUNDDOWN((D5/B5-1)*100,2))</f>
        <v>35.56</v>
      </c>
      <c r="F5" s="24"/>
      <c r="G5" s="25"/>
      <c r="H5" s="25"/>
      <c r="I5" s="25"/>
      <c r="J5" s="4"/>
    </row>
    <row r="6" ht="20.1" customHeight="1" spans="1:6">
      <c r="A6" s="26" t="s">
        <v>23</v>
      </c>
      <c r="B6" s="27">
        <v>15751</v>
      </c>
      <c r="C6" s="27">
        <v>17385</v>
      </c>
      <c r="D6" s="27">
        <v>21161</v>
      </c>
      <c r="E6" s="28">
        <f t="shared" si="0"/>
        <v>34.34</v>
      </c>
      <c r="F6" s="24"/>
    </row>
    <row r="7" ht="20.1" customHeight="1" spans="1:6">
      <c r="A7" s="26" t="s">
        <v>24</v>
      </c>
      <c r="B7" s="27"/>
      <c r="C7" s="27"/>
      <c r="D7" s="27"/>
      <c r="E7" s="28" t="str">
        <f t="shared" si="0"/>
        <v/>
      </c>
      <c r="F7" s="24"/>
    </row>
    <row r="8" ht="20.1" customHeight="1" spans="1:6">
      <c r="A8" s="26" t="s">
        <v>25</v>
      </c>
      <c r="B8" s="27">
        <v>147</v>
      </c>
      <c r="C8" s="27">
        <v>354</v>
      </c>
      <c r="D8" s="27">
        <v>390</v>
      </c>
      <c r="E8" s="28">
        <f t="shared" si="0"/>
        <v>165.3</v>
      </c>
      <c r="F8" s="24"/>
    </row>
    <row r="9" ht="20.1" customHeight="1" spans="1:6">
      <c r="A9" s="26" t="s">
        <v>26</v>
      </c>
      <c r="B9" s="27">
        <v>507</v>
      </c>
      <c r="C9" s="27">
        <f>120+1249</f>
        <v>1369</v>
      </c>
      <c r="D9" s="27">
        <f>120+568</f>
        <v>688</v>
      </c>
      <c r="E9" s="28">
        <f t="shared" si="0"/>
        <v>35.7</v>
      </c>
      <c r="F9" s="24"/>
    </row>
    <row r="10" s="3" customFormat="1" ht="20.1" customHeight="1" spans="1:10">
      <c r="A10" s="29" t="s">
        <v>27</v>
      </c>
      <c r="B10" s="22">
        <f>SUM(B11:B16)</f>
        <v>96</v>
      </c>
      <c r="C10" s="22">
        <f>SUM(C11:C16)</f>
        <v>202</v>
      </c>
      <c r="D10" s="22">
        <f>SUM(D11:D16)</f>
        <v>124</v>
      </c>
      <c r="E10" s="30">
        <f t="shared" si="0"/>
        <v>29.16</v>
      </c>
      <c r="F10" s="24"/>
      <c r="G10" s="25"/>
      <c r="H10" s="25"/>
      <c r="I10" s="25"/>
      <c r="J10" s="4"/>
    </row>
    <row r="11" ht="20.1" customHeight="1" spans="1:6">
      <c r="A11" s="26" t="s">
        <v>28</v>
      </c>
      <c r="B11" s="27">
        <v>25</v>
      </c>
      <c r="C11" s="27">
        <v>14</v>
      </c>
      <c r="D11" s="27">
        <v>22</v>
      </c>
      <c r="E11" s="28">
        <f t="shared" si="0"/>
        <v>-12</v>
      </c>
      <c r="F11" s="24"/>
    </row>
    <row r="12" ht="20.1" customHeight="1" spans="1:6">
      <c r="A12" s="26" t="s">
        <v>29</v>
      </c>
      <c r="B12" s="27">
        <v>5</v>
      </c>
      <c r="C12" s="27">
        <v>2</v>
      </c>
      <c r="D12" s="27">
        <v>4</v>
      </c>
      <c r="E12" s="28">
        <f t="shared" si="0"/>
        <v>-20</v>
      </c>
      <c r="F12" s="24"/>
    </row>
    <row r="13" ht="20.1" customHeight="1" spans="1:6">
      <c r="A13" s="26" t="s">
        <v>25</v>
      </c>
      <c r="B13" s="27"/>
      <c r="C13" s="27"/>
      <c r="D13" s="27">
        <v>1</v>
      </c>
      <c r="E13" s="28" t="str">
        <f t="shared" si="0"/>
        <v/>
      </c>
      <c r="F13" s="24"/>
    </row>
    <row r="14" ht="20.1" customHeight="1" spans="1:6">
      <c r="A14" s="26" t="s">
        <v>30</v>
      </c>
      <c r="B14" s="27">
        <v>2</v>
      </c>
      <c r="C14" s="27"/>
      <c r="D14" s="27"/>
      <c r="E14" s="28">
        <f t="shared" si="0"/>
        <v>-100</v>
      </c>
      <c r="F14" s="24"/>
    </row>
    <row r="15" ht="20.1" customHeight="1" spans="1:6">
      <c r="A15" s="26" t="s">
        <v>31</v>
      </c>
      <c r="B15" s="27">
        <v>1</v>
      </c>
      <c r="C15" s="27"/>
      <c r="D15" s="27"/>
      <c r="E15" s="28"/>
      <c r="F15" s="24"/>
    </row>
    <row r="16" ht="20.1" customHeight="1" spans="1:6">
      <c r="A16" s="26" t="s">
        <v>32</v>
      </c>
      <c r="B16" s="27">
        <v>63</v>
      </c>
      <c r="C16" s="27">
        <v>186</v>
      </c>
      <c r="D16" s="27">
        <v>97</v>
      </c>
      <c r="E16" s="28">
        <f t="shared" ref="E16:E43" si="1">IF(ISERROR(ROUNDDOWN((D16/B16-1)*100,2)),"",ROUNDDOWN((D16/B16-1)*100,2))</f>
        <v>53.96</v>
      </c>
      <c r="F16" s="24"/>
    </row>
    <row r="17" s="3" customFormat="1" ht="20.1" customHeight="1" spans="1:10">
      <c r="A17" s="29" t="s">
        <v>33</v>
      </c>
      <c r="B17" s="22">
        <f>SUM(B18:B20)</f>
        <v>3109</v>
      </c>
      <c r="C17" s="22">
        <f>SUM(C18:C20)</f>
        <v>2765</v>
      </c>
      <c r="D17" s="22">
        <f>SUM(D18:D20)</f>
        <v>3044</v>
      </c>
      <c r="E17" s="30">
        <f t="shared" si="1"/>
        <v>-2.09</v>
      </c>
      <c r="F17" s="24"/>
      <c r="G17" s="25"/>
      <c r="H17" s="25"/>
      <c r="I17" s="25"/>
      <c r="J17" s="4"/>
    </row>
    <row r="18" ht="20.1" customHeight="1" spans="1:6">
      <c r="A18" s="26" t="s">
        <v>34</v>
      </c>
      <c r="B18" s="27">
        <v>1748</v>
      </c>
      <c r="C18" s="27">
        <v>1632</v>
      </c>
      <c r="D18" s="27">
        <v>1805</v>
      </c>
      <c r="E18" s="28">
        <f t="shared" si="1"/>
        <v>3.26</v>
      </c>
      <c r="F18" s="24"/>
    </row>
    <row r="19" ht="20.1" customHeight="1" spans="1:6">
      <c r="A19" s="26" t="s">
        <v>35</v>
      </c>
      <c r="B19" s="27">
        <v>1361</v>
      </c>
      <c r="C19" s="27">
        <v>1133</v>
      </c>
      <c r="D19" s="27">
        <v>1239</v>
      </c>
      <c r="E19" s="28">
        <f t="shared" si="1"/>
        <v>-8.96</v>
      </c>
      <c r="F19" s="24"/>
    </row>
    <row r="20" ht="20.1" customHeight="1" spans="1:6">
      <c r="A20" s="26" t="s">
        <v>36</v>
      </c>
      <c r="B20" s="27"/>
      <c r="C20" s="27"/>
      <c r="D20" s="27"/>
      <c r="E20" s="28" t="str">
        <f t="shared" si="1"/>
        <v/>
      </c>
      <c r="F20" s="24"/>
    </row>
    <row r="21" s="3" customFormat="1" ht="20.1" customHeight="1" spans="1:10">
      <c r="A21" s="29" t="s">
        <v>37</v>
      </c>
      <c r="B21" s="22">
        <f>SUM(B22:B25)</f>
        <v>84</v>
      </c>
      <c r="C21" s="22">
        <f>SUM(C22:C25)</f>
        <v>101</v>
      </c>
      <c r="D21" s="22">
        <f>SUM(D22:D25)</f>
        <v>105</v>
      </c>
      <c r="E21" s="30">
        <f t="shared" si="1"/>
        <v>25</v>
      </c>
      <c r="F21" s="24"/>
      <c r="G21" s="25"/>
      <c r="H21" s="25"/>
      <c r="I21" s="25"/>
      <c r="J21" s="4"/>
    </row>
    <row r="22" ht="20.1" customHeight="1" spans="1:6">
      <c r="A22" s="26" t="s">
        <v>38</v>
      </c>
      <c r="B22" s="27">
        <v>80</v>
      </c>
      <c r="C22" s="27">
        <v>93</v>
      </c>
      <c r="D22" s="27">
        <v>97</v>
      </c>
      <c r="E22" s="28">
        <f t="shared" si="1"/>
        <v>21.25</v>
      </c>
      <c r="F22" s="24"/>
    </row>
    <row r="23" ht="20.1" customHeight="1" spans="1:6">
      <c r="A23" s="26" t="s">
        <v>39</v>
      </c>
      <c r="B23" s="27"/>
      <c r="C23" s="27"/>
      <c r="D23" s="27"/>
      <c r="E23" s="28" t="str">
        <f t="shared" si="1"/>
        <v/>
      </c>
      <c r="F23" s="24"/>
    </row>
    <row r="24" ht="20.1" customHeight="1" spans="1:6">
      <c r="A24" s="26" t="s">
        <v>40</v>
      </c>
      <c r="B24" s="27"/>
      <c r="C24" s="27">
        <v>3</v>
      </c>
      <c r="D24" s="27">
        <v>3</v>
      </c>
      <c r="E24" s="28" t="str">
        <f t="shared" si="1"/>
        <v/>
      </c>
      <c r="F24" s="24"/>
    </row>
    <row r="25" ht="20.1" customHeight="1" spans="1:6">
      <c r="A25" s="26" t="s">
        <v>41</v>
      </c>
      <c r="B25" s="27">
        <v>4</v>
      </c>
      <c r="C25" s="27">
        <v>5</v>
      </c>
      <c r="D25" s="27">
        <v>5</v>
      </c>
      <c r="E25" s="28">
        <f t="shared" si="1"/>
        <v>25</v>
      </c>
      <c r="F25" s="24"/>
    </row>
    <row r="26" s="3" customFormat="1" ht="20.1" customHeight="1" spans="1:10">
      <c r="A26" s="29" t="s">
        <v>42</v>
      </c>
      <c r="B26" s="22">
        <f>SUM(B27:B29)</f>
        <v>74</v>
      </c>
      <c r="C26" s="22">
        <f>SUM(C27:C29)</f>
        <v>51</v>
      </c>
      <c r="D26" s="22">
        <f>SUM(D27:D29)</f>
        <v>56</v>
      </c>
      <c r="E26" s="30">
        <f t="shared" si="1"/>
        <v>-24.32</v>
      </c>
      <c r="F26" s="24"/>
      <c r="G26" s="25"/>
      <c r="H26" s="25"/>
      <c r="I26" s="25"/>
      <c r="J26" s="4"/>
    </row>
    <row r="27" ht="20.1" customHeight="1" spans="1:6">
      <c r="A27" s="26" t="s">
        <v>43</v>
      </c>
      <c r="B27" s="27">
        <v>17</v>
      </c>
      <c r="C27" s="27">
        <v>6</v>
      </c>
      <c r="D27" s="27">
        <v>6</v>
      </c>
      <c r="E27" s="28">
        <f t="shared" si="1"/>
        <v>-64.7</v>
      </c>
      <c r="F27" s="24"/>
    </row>
    <row r="28" ht="20.1" customHeight="1" spans="1:6">
      <c r="A28" s="26" t="s">
        <v>44</v>
      </c>
      <c r="B28" s="27">
        <v>57</v>
      </c>
      <c r="C28" s="27">
        <v>45</v>
      </c>
      <c r="D28" s="27">
        <v>50</v>
      </c>
      <c r="E28" s="28">
        <f t="shared" si="1"/>
        <v>-12.28</v>
      </c>
      <c r="F28" s="24"/>
    </row>
    <row r="29" ht="20.1" customHeight="1" spans="1:6">
      <c r="A29" s="26" t="s">
        <v>45</v>
      </c>
      <c r="B29" s="27"/>
      <c r="C29" s="27"/>
      <c r="D29" s="27"/>
      <c r="E29" s="28" t="str">
        <f t="shared" si="1"/>
        <v/>
      </c>
      <c r="F29" s="24"/>
    </row>
    <row r="30" s="3" customFormat="1" ht="20.1" customHeight="1" spans="1:10">
      <c r="A30" s="29" t="s">
        <v>46</v>
      </c>
      <c r="B30" s="22">
        <f>SUM(B31:B34)</f>
        <v>1654</v>
      </c>
      <c r="C30" s="22">
        <f>SUM(C31:C34)</f>
        <v>1919</v>
      </c>
      <c r="D30" s="22">
        <f>SUM(D31:D34)</f>
        <v>2242</v>
      </c>
      <c r="E30" s="30">
        <f t="shared" si="1"/>
        <v>35.55</v>
      </c>
      <c r="F30" s="24"/>
      <c r="G30" s="25"/>
      <c r="H30" s="25"/>
      <c r="I30" s="25"/>
      <c r="J30" s="4"/>
    </row>
    <row r="31" s="4" customFormat="1" ht="20.1" customHeight="1" spans="1:9">
      <c r="A31" s="26" t="s">
        <v>47</v>
      </c>
      <c r="B31" s="27">
        <v>1446</v>
      </c>
      <c r="C31" s="27">
        <v>1492</v>
      </c>
      <c r="D31" s="27">
        <v>1829</v>
      </c>
      <c r="E31" s="28">
        <f t="shared" si="1"/>
        <v>26.48</v>
      </c>
      <c r="F31" s="24"/>
      <c r="G31" s="25"/>
      <c r="H31" s="25"/>
      <c r="I31" s="25"/>
    </row>
    <row r="32" s="4" customFormat="1" ht="20.1" customHeight="1" spans="1:9">
      <c r="A32" s="26" t="s">
        <v>48</v>
      </c>
      <c r="B32" s="27">
        <v>207</v>
      </c>
      <c r="C32" s="27">
        <v>425</v>
      </c>
      <c r="D32" s="27">
        <v>411</v>
      </c>
      <c r="E32" s="28">
        <f t="shared" si="1"/>
        <v>98.55</v>
      </c>
      <c r="F32" s="24"/>
      <c r="G32" s="25"/>
      <c r="H32" s="25"/>
      <c r="I32" s="25"/>
    </row>
    <row r="33" s="4" customFormat="1" ht="20.1" customHeight="1" spans="1:9">
      <c r="A33" s="26" t="s">
        <v>49</v>
      </c>
      <c r="B33" s="27"/>
      <c r="C33" s="27"/>
      <c r="D33" s="27"/>
      <c r="E33" s="28" t="str">
        <f t="shared" si="1"/>
        <v/>
      </c>
      <c r="F33" s="24"/>
      <c r="G33" s="25"/>
      <c r="H33" s="25"/>
      <c r="I33" s="25"/>
    </row>
    <row r="34" s="4" customFormat="1" ht="20.1" customHeight="1" spans="1:9">
      <c r="A34" s="26" t="s">
        <v>50</v>
      </c>
      <c r="B34" s="27">
        <v>1</v>
      </c>
      <c r="C34" s="27">
        <v>2</v>
      </c>
      <c r="D34" s="27">
        <v>2</v>
      </c>
      <c r="E34" s="28">
        <f t="shared" si="1"/>
        <v>100</v>
      </c>
      <c r="F34" s="24"/>
      <c r="G34" s="25"/>
      <c r="H34" s="25"/>
      <c r="I34" s="25"/>
    </row>
    <row r="35" s="3" customFormat="1" ht="20.1" customHeight="1" spans="1:10">
      <c r="A35" s="21" t="s">
        <v>51</v>
      </c>
      <c r="B35" s="22">
        <f>SUM(B36:B37)</f>
        <v>8831</v>
      </c>
      <c r="C35" s="22">
        <f>SUM(C36:C37)</f>
        <v>8783</v>
      </c>
      <c r="D35" s="22">
        <f>SUM(D36:D37)</f>
        <v>9364</v>
      </c>
      <c r="E35" s="23">
        <f t="shared" si="1"/>
        <v>6.03</v>
      </c>
      <c r="F35" s="24"/>
      <c r="G35" s="25"/>
      <c r="H35" s="25"/>
      <c r="I35" s="25"/>
      <c r="J35" s="4"/>
    </row>
    <row r="36" ht="20.1" customHeight="1" spans="1:6">
      <c r="A36" s="26" t="s">
        <v>52</v>
      </c>
      <c r="B36" s="27">
        <v>8831</v>
      </c>
      <c r="C36" s="27">
        <v>8783</v>
      </c>
      <c r="D36" s="27">
        <v>9364</v>
      </c>
      <c r="E36" s="28">
        <f t="shared" si="1"/>
        <v>6.03</v>
      </c>
      <c r="F36" s="24"/>
    </row>
    <row r="37" ht="20.1" customHeight="1" spans="1:6">
      <c r="A37" s="26" t="s">
        <v>53</v>
      </c>
      <c r="B37" s="27"/>
      <c r="C37" s="27"/>
      <c r="D37" s="27"/>
      <c r="E37" s="28" t="str">
        <f t="shared" si="1"/>
        <v/>
      </c>
      <c r="F37" s="24"/>
    </row>
    <row r="38" s="4" customFormat="1" ht="20.1" customHeight="1" spans="1:9">
      <c r="A38" s="29" t="s">
        <v>54</v>
      </c>
      <c r="B38" s="22">
        <f>SUM(B39:B41)</f>
        <v>6859</v>
      </c>
      <c r="C38" s="22">
        <f>SUM(C39:C41)</f>
        <v>6876</v>
      </c>
      <c r="D38" s="22">
        <f>SUM(D39:D41)</f>
        <v>7676</v>
      </c>
      <c r="E38" s="30">
        <f t="shared" si="1"/>
        <v>11.91</v>
      </c>
      <c r="F38" s="24"/>
      <c r="G38" s="25"/>
      <c r="H38" s="25"/>
      <c r="I38" s="25"/>
    </row>
    <row r="39" s="4" customFormat="1" ht="20.1" customHeight="1" spans="1:9">
      <c r="A39" s="26" t="s">
        <v>55</v>
      </c>
      <c r="B39" s="27">
        <v>6422</v>
      </c>
      <c r="C39" s="27">
        <v>6876</v>
      </c>
      <c r="D39" s="27">
        <v>7676</v>
      </c>
      <c r="E39" s="28">
        <f t="shared" si="1"/>
        <v>19.52</v>
      </c>
      <c r="F39" s="24"/>
      <c r="G39" s="25"/>
      <c r="H39" s="25"/>
      <c r="I39" s="25"/>
    </row>
    <row r="40" s="4" customFormat="1" ht="20.1" customHeight="1" spans="1:9">
      <c r="A40" s="26" t="s">
        <v>56</v>
      </c>
      <c r="B40" s="27">
        <v>402</v>
      </c>
      <c r="C40" s="27"/>
      <c r="D40" s="27"/>
      <c r="E40" s="28">
        <f t="shared" si="1"/>
        <v>-100</v>
      </c>
      <c r="F40" s="24"/>
      <c r="G40" s="25"/>
      <c r="H40" s="25"/>
      <c r="I40" s="25"/>
    </row>
    <row r="41" s="4" customFormat="1" ht="20.1" customHeight="1" spans="1:9">
      <c r="A41" s="26" t="s">
        <v>57</v>
      </c>
      <c r="B41" s="27">
        <v>35</v>
      </c>
      <c r="C41" s="27"/>
      <c r="D41" s="27"/>
      <c r="E41" s="28">
        <f t="shared" si="1"/>
        <v>-100</v>
      </c>
      <c r="F41" s="24"/>
      <c r="G41" s="25"/>
      <c r="H41" s="25"/>
      <c r="I41" s="25"/>
    </row>
    <row r="42" s="3" customFormat="1" ht="20.1" customHeight="1" spans="1:10">
      <c r="A42" s="21" t="s">
        <v>58</v>
      </c>
      <c r="B42" s="22"/>
      <c r="C42" s="22"/>
      <c r="D42" s="22"/>
      <c r="E42" s="30" t="str">
        <f t="shared" si="1"/>
        <v/>
      </c>
      <c r="F42" s="24"/>
      <c r="G42" s="25"/>
      <c r="H42" s="25"/>
      <c r="I42" s="25"/>
      <c r="J42" s="4"/>
    </row>
    <row r="43" s="3" customFormat="1" ht="20.1" customHeight="1" spans="1:10">
      <c r="A43" s="31" t="s">
        <v>59</v>
      </c>
      <c r="B43" s="22">
        <f>B5+B10+B17+B21+B26+B30+B35+B38+B42</f>
        <v>37112</v>
      </c>
      <c r="C43" s="22">
        <f>C5+C10+C17+C21+C26+C30+C35+C38+C42</f>
        <v>39805</v>
      </c>
      <c r="D43" s="22">
        <f>D5+D10+D17+D21+D26+D30+D35+D38+D42</f>
        <v>44850</v>
      </c>
      <c r="E43" s="30">
        <f t="shared" si="1"/>
        <v>20.85</v>
      </c>
      <c r="F43" s="24"/>
      <c r="G43" s="4"/>
      <c r="H43" s="4"/>
      <c r="I43" s="4"/>
      <c r="J43" s="4"/>
    </row>
    <row r="44" ht="20.1" customHeight="1" spans="1:5">
      <c r="A44" s="7"/>
      <c r="B44" s="32"/>
      <c r="C44" s="7"/>
      <c r="D44" s="7"/>
      <c r="E44" s="7"/>
    </row>
    <row r="45" ht="20.1" customHeight="1" spans="1:5">
      <c r="A45" s="7"/>
      <c r="B45" s="32"/>
      <c r="C45" s="32"/>
      <c r="D45" s="32"/>
      <c r="E45" s="7"/>
    </row>
    <row r="46" ht="20.1" customHeight="1"/>
    <row r="47" ht="20.1" customHeight="1"/>
    <row r="48" ht="20.1" customHeight="1"/>
    <row r="49" ht="20.1" customHeight="1"/>
    <row r="50" ht="20.1" customHeight="1"/>
    <row r="51" ht="20.1" customHeight="1"/>
    <row r="52" ht="20.1" customHeight="1"/>
    <row r="53" ht="20.1" customHeight="1"/>
    <row r="54" ht="20.1" customHeight="1"/>
    <row r="55" ht="20.1" customHeight="1"/>
    <row r="56" ht="20.1" customHeight="1"/>
    <row r="57" ht="20.1" customHeight="1"/>
    <row r="58" ht="20.1" customHeight="1"/>
    <row r="59" ht="20.1" customHeight="1"/>
    <row r="60" ht="20.1" customHeight="1"/>
    <row r="61" ht="20.1" customHeight="1"/>
    <row r="62" ht="20.1" customHeight="1"/>
    <row r="63" ht="20.1" customHeight="1"/>
    <row r="64" ht="20.1" customHeight="1"/>
    <row r="65" ht="20.1" customHeight="1"/>
    <row r="66" ht="20.1" customHeight="1"/>
    <row r="67" ht="20.1" customHeight="1"/>
    <row r="68" ht="20.1" customHeight="1"/>
    <row r="69" ht="20.1" customHeight="1"/>
    <row r="70" ht="20.1" customHeight="1"/>
    <row r="71" ht="20.1" customHeight="1"/>
    <row r="72" ht="20.1" customHeight="1"/>
    <row r="73" ht="20.1" customHeight="1"/>
    <row r="74" ht="20.1" customHeight="1"/>
    <row r="75" ht="20.1" customHeight="1"/>
    <row r="76" ht="20.1" customHeight="1"/>
    <row r="77" ht="20.1" customHeight="1"/>
    <row r="78" ht="20.1" customHeight="1"/>
    <row r="79" ht="20.1" customHeight="1"/>
    <row r="80" ht="20.1" customHeight="1"/>
    <row r="81" ht="20.1" customHeight="1"/>
    <row r="82" ht="20.1" customHeight="1"/>
    <row r="83" ht="20.1" customHeight="1"/>
    <row r="84" ht="20.1" customHeight="1"/>
    <row r="85" ht="20.1" customHeight="1"/>
    <row r="86" ht="20.1" customHeight="1"/>
    <row r="87" ht="20.1" customHeight="1"/>
    <row r="88" ht="20.1" customHeight="1"/>
    <row r="89" ht="20.1" customHeight="1"/>
    <row r="90" ht="20.1" customHeight="1"/>
    <row r="91" ht="20.1" customHeight="1"/>
    <row r="92" ht="20.1" customHeight="1"/>
    <row r="93" ht="20.1" customHeight="1"/>
    <row r="94" ht="20.1" customHeight="1"/>
    <row r="95" ht="20.1" customHeight="1"/>
    <row r="96" ht="20.1" customHeight="1"/>
    <row r="97" ht="20.1" customHeight="1"/>
    <row r="98" ht="20.1" customHeight="1"/>
    <row r="99" ht="20.1" customHeight="1"/>
    <row r="100" ht="20.1" customHeight="1"/>
    <row r="101" ht="20.1" customHeight="1"/>
  </sheetData>
  <autoFilter ref="A4:I43">
    <extLst/>
  </autoFilter>
  <mergeCells count="5">
    <mergeCell ref="A1:E1"/>
    <mergeCell ref="B3:C3"/>
    <mergeCell ref="A3:A4"/>
    <mergeCell ref="D3:D4"/>
    <mergeCell ref="E3:E4"/>
  </mergeCells>
  <printOptions horizontalCentered="1"/>
  <pageMargins left="0.588888888888889" right="0.588888888888889" top="0.588888888888889" bottom="0.588888888888889" header="0.159027777777778" footer="0.2"/>
  <pageSetup paperSize="9" fitToHeight="100" orientation="landscape" blackAndWhite="1"/>
  <headerFooter alignWithMargins="0"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国有资本经营预算支出表</vt:lpstr>
      <vt:lpstr>表8社支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2018-12-25T06:56:00Z</dcterms:created>
  <cp:lastPrinted>2019-02-21T02:12:00Z</cp:lastPrinted>
  <dcterms:modified xsi:type="dcterms:W3CDTF">2020-06-10T01:11:37Z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  <property fmtid="{D5CDD505-2E9C-101B-9397-08002B2CF9AE}" pid="3" name="KSORubyTemplateID" linkTarget="0">
    <vt:lpwstr>14</vt:lpwstr>
  </property>
</Properties>
</file>