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WNRMJWW" sheetId="1" state="hidden" r:id="rId1"/>
    <sheet name="资金分配" sheetId="2" r:id="rId2"/>
  </sheets>
  <definedNames/>
  <calcPr fullCalcOnLoad="1"/>
</workbook>
</file>

<file path=xl/sharedStrings.xml><?xml version="1.0" encoding="utf-8"?>
<sst xmlns="http://schemas.openxmlformats.org/spreadsheetml/2006/main" count="43" uniqueCount="37">
  <si>
    <t>附件1</t>
  </si>
  <si>
    <t>铜鼓县2023年5月份农村居民最低生活保障资金分配表</t>
  </si>
  <si>
    <t>金额单位：元</t>
  </si>
  <si>
    <t>序号</t>
  </si>
  <si>
    <r>
      <t>单</t>
    </r>
    <r>
      <rPr>
        <b/>
        <sz val="12"/>
        <rFont val="Arial"/>
        <family val="2"/>
      </rPr>
      <t xml:space="preserve"> </t>
    </r>
    <r>
      <rPr>
        <b/>
        <sz val="12"/>
        <rFont val="仿宋"/>
        <family val="3"/>
      </rPr>
      <t>位</t>
    </r>
  </si>
  <si>
    <t>总户数</t>
  </si>
  <si>
    <t>总人数</t>
  </si>
  <si>
    <t>常补对象</t>
  </si>
  <si>
    <t>非常补对象</t>
  </si>
  <si>
    <r>
      <t>月救助</t>
    </r>
    <r>
      <rPr>
        <b/>
        <sz val="12"/>
        <rFont val="Arial"/>
        <family val="2"/>
      </rPr>
      <t xml:space="preserve">    </t>
    </r>
    <r>
      <rPr>
        <b/>
        <sz val="12"/>
        <rFont val="仿宋"/>
        <family val="3"/>
      </rPr>
      <t>资金</t>
    </r>
  </si>
  <si>
    <t>人均补差水平</t>
  </si>
  <si>
    <t>5月实际发放金额</t>
  </si>
  <si>
    <t>备注</t>
  </si>
  <si>
    <t>户数</t>
  </si>
  <si>
    <t>人数</t>
  </si>
  <si>
    <t>社区管委会</t>
  </si>
  <si>
    <t>永宁</t>
  </si>
  <si>
    <t>永宁镇</t>
  </si>
  <si>
    <t>城郊林场</t>
  </si>
  <si>
    <r>
      <t>小</t>
    </r>
    <r>
      <rPr>
        <b/>
        <sz val="12"/>
        <rFont val="Arial"/>
        <family val="2"/>
      </rPr>
      <t xml:space="preserve">   </t>
    </r>
    <r>
      <rPr>
        <b/>
        <sz val="12"/>
        <rFont val="仿宋"/>
        <family val="3"/>
      </rPr>
      <t>计</t>
    </r>
  </si>
  <si>
    <t>三都</t>
  </si>
  <si>
    <t>三都镇</t>
  </si>
  <si>
    <t>茶山林场</t>
  </si>
  <si>
    <t>带溪</t>
  </si>
  <si>
    <t>带溪乡</t>
  </si>
  <si>
    <t>龙门林场</t>
  </si>
  <si>
    <t>排埠</t>
  </si>
  <si>
    <t>排埠镇</t>
  </si>
  <si>
    <t>大沩山林场</t>
  </si>
  <si>
    <t>高桥</t>
  </si>
  <si>
    <t>高桥乡</t>
  </si>
  <si>
    <t>花山林场</t>
  </si>
  <si>
    <t>大塅镇</t>
  </si>
  <si>
    <t>温泉镇</t>
  </si>
  <si>
    <t>棋坪镇</t>
  </si>
  <si>
    <t>港口乡</t>
  </si>
  <si>
    <t>全县合计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</si>
</sst>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#\ ??/??"/>
    <numFmt numFmtId="178" formatCode="&quot;$&quot;#,##0.00_);[Red]\(&quot;$&quot;#,##0.00\)"/>
    <numFmt numFmtId="179" formatCode="yy\.mm\.dd"/>
    <numFmt numFmtId="180" formatCode="_ * #,##0_ ;_ * \-#,##0_ ;_ * \-_ ;_ @_ "/>
    <numFmt numFmtId="181" formatCode="\$#,##0_);[Red]&quot;($&quot;#,##0\)"/>
    <numFmt numFmtId="182" formatCode="&quot;$&quot;\ #,##0.00_-;[Red]&quot;$&quot;\ #,##0.00\-"/>
    <numFmt numFmtId="183" formatCode="_-* #,##0.00_-;\-* #,##0.00_-;_-* &quot;-&quot;??_-;_-@_-"/>
    <numFmt numFmtId="184" formatCode="_-&quot;$&quot;\ * #,##0_-;_-&quot;$&quot;\ * #,##0\-;_-&quot;$&quot;\ * &quot;-&quot;_-;_-@_-"/>
    <numFmt numFmtId="185" formatCode="#,##0.0_);\(#,##0.0\)"/>
    <numFmt numFmtId="186" formatCode="#,##0;\(#,##0\)"/>
    <numFmt numFmtId="187" formatCode="_-&quot;$&quot;\ * #,##0.00_-;_-&quot;$&quot;\ * #,##0.00\-;_-&quot;$&quot;\ * &quot;-&quot;??_-;_-@_-"/>
    <numFmt numFmtId="188" formatCode="\$#,##0.00;\(\$#,##0.00\)"/>
    <numFmt numFmtId="189" formatCode="\$#,##0;\(\$#,##0\)"/>
    <numFmt numFmtId="190" formatCode="&quot;$&quot;#,##0_);[Red]\(&quot;$&quot;#,##0\)"/>
    <numFmt numFmtId="191" formatCode="&quot;$&quot;\ #,##0_-;[Red]&quot;$&quot;\ #,##0\-"/>
    <numFmt numFmtId="192" formatCode="_(&quot;$&quot;* #,##0_);_(&quot;$&quot;* \(#,##0\);_(&quot;$&quot;* &quot;-&quot;_);_(@_)"/>
    <numFmt numFmtId="193" formatCode="_ * #,##0.00_ ;_ * \-#,##0.00_ ;_ * \-??_ ;_ @_ "/>
    <numFmt numFmtId="194" formatCode="0.0_ "/>
    <numFmt numFmtId="195" formatCode="0_);[Red]\(0\)"/>
  </numFmts>
  <fonts count="55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b/>
      <sz val="12"/>
      <name val="仿宋_GB2312"/>
      <family val="0"/>
    </font>
    <font>
      <sz val="14"/>
      <name val="仿宋"/>
      <family val="3"/>
    </font>
    <font>
      <sz val="18"/>
      <name val="方正小标宋简体"/>
      <family val="0"/>
    </font>
    <font>
      <sz val="14"/>
      <name val="仿宋_GB2312"/>
      <family val="0"/>
    </font>
    <font>
      <b/>
      <sz val="12"/>
      <name val="仿宋"/>
      <family val="3"/>
    </font>
    <font>
      <b/>
      <sz val="12"/>
      <name val="Arial"/>
      <family val="2"/>
    </font>
    <font>
      <sz val="12"/>
      <name val="Arial"/>
      <family val="2"/>
    </font>
    <font>
      <sz val="12"/>
      <name val="仿宋"/>
      <family val="3"/>
    </font>
    <font>
      <sz val="12"/>
      <color indexed="8"/>
      <name val="Arial"/>
      <family val="2"/>
    </font>
    <font>
      <sz val="9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name val="MS Sans Serif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0"/>
      <name val="Geneva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sz val="10"/>
      <name val="楷体"/>
      <family val="3"/>
    </font>
    <font>
      <b/>
      <sz val="10"/>
      <name val="Arial"/>
      <family val="2"/>
    </font>
    <font>
      <sz val="12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16" fillId="0" borderId="0">
      <alignment/>
      <protection/>
    </xf>
    <xf numFmtId="0" fontId="1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0" fontId="19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>
      <alignment/>
      <protection/>
    </xf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179" fontId="23" fillId="0" borderId="2" applyFill="0" applyProtection="0">
      <alignment horizontal="right"/>
    </xf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2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24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16" fillId="0" borderId="0">
      <alignment/>
      <protection/>
    </xf>
    <xf numFmtId="0" fontId="30" fillId="0" borderId="0" applyNumberFormat="0" applyFill="0" applyBorder="0" applyAlignment="0" applyProtection="0"/>
    <xf numFmtId="0" fontId="29" fillId="0" borderId="0">
      <alignment/>
      <protection locked="0"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24" fillId="8" borderId="0" applyNumberFormat="0" applyBorder="0" applyAlignment="0" applyProtection="0"/>
    <xf numFmtId="0" fontId="26" fillId="0" borderId="6" applyNumberFormat="0" applyFill="0" applyAlignment="0" applyProtection="0"/>
    <xf numFmtId="0" fontId="24" fillId="9" borderId="0" applyNumberFormat="0" applyBorder="0" applyAlignment="0" applyProtection="0"/>
    <xf numFmtId="0" fontId="33" fillId="10" borderId="7" applyNumberFormat="0" applyAlignment="0" applyProtection="0"/>
    <xf numFmtId="0" fontId="34" fillId="10" borderId="1" applyNumberFormat="0" applyAlignment="0" applyProtection="0"/>
    <xf numFmtId="0" fontId="35" fillId="11" borderId="8" applyNumberFormat="0" applyAlignment="0" applyProtection="0"/>
    <xf numFmtId="0" fontId="24" fillId="12" borderId="0" applyNumberFormat="0" applyBorder="0" applyAlignment="0" applyProtection="0"/>
    <xf numFmtId="181" fontId="0" fillId="0" borderId="0" applyFill="0" applyBorder="0" applyAlignment="0" applyProtection="0"/>
    <xf numFmtId="0" fontId="17" fillId="3" borderId="0" applyNumberFormat="0" applyBorder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8" fillId="2" borderId="0" applyNumberFormat="0" applyBorder="0" applyAlignment="0" applyProtection="0"/>
    <xf numFmtId="0" fontId="39" fillId="13" borderId="0" applyNumberFormat="0" applyBorder="0" applyAlignment="0" applyProtection="0"/>
    <xf numFmtId="0" fontId="21" fillId="5" borderId="0" applyNumberFormat="0" applyBorder="0" applyAlignment="0" applyProtection="0"/>
    <xf numFmtId="0" fontId="17" fillId="14" borderId="0" applyNumberFormat="0" applyBorder="0" applyAlignment="0" applyProtection="0"/>
    <xf numFmtId="0" fontId="24" fillId="15" borderId="0" applyNumberFormat="0" applyBorder="0" applyAlignment="0" applyProtection="0"/>
    <xf numFmtId="0" fontId="17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4" fillId="18" borderId="0" applyNumberFormat="0" applyBorder="0" applyAlignment="0" applyProtection="0"/>
    <xf numFmtId="0" fontId="15" fillId="0" borderId="0" applyNumberFormat="0" applyFont="0" applyFill="0" applyBorder="0" applyAlignment="0" applyProtection="0"/>
    <xf numFmtId="0" fontId="24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4" fillId="20" borderId="0" applyNumberFormat="0" applyBorder="0" applyAlignment="0" applyProtection="0"/>
    <xf numFmtId="0" fontId="17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6" fillId="0" borderId="0">
      <alignment/>
      <protection/>
    </xf>
    <xf numFmtId="0" fontId="17" fillId="22" borderId="0" applyNumberFormat="0" applyBorder="0" applyAlignment="0" applyProtection="0"/>
    <xf numFmtId="0" fontId="24" fillId="23" borderId="0" applyNumberFormat="0" applyBorder="0" applyAlignment="0" applyProtection="0"/>
    <xf numFmtId="0" fontId="16" fillId="0" borderId="0">
      <alignment/>
      <protection/>
    </xf>
    <xf numFmtId="0" fontId="23" fillId="0" borderId="0" applyBorder="0">
      <alignment/>
      <protection/>
    </xf>
    <xf numFmtId="49" fontId="23" fillId="0" borderId="0" applyFont="0" applyFill="0" applyBorder="0" applyAlignment="0" applyProtection="0"/>
    <xf numFmtId="0" fontId="17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23" fillId="0" borderId="0" applyBorder="0">
      <alignment/>
      <protection/>
    </xf>
    <xf numFmtId="0" fontId="17" fillId="0" borderId="0">
      <alignment vertical="center"/>
      <protection/>
    </xf>
    <xf numFmtId="184" fontId="2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38" fontId="0" fillId="0" borderId="0" applyFill="0" applyBorder="0" applyAlignment="0" applyProtection="0"/>
    <xf numFmtId="186" fontId="42" fillId="0" borderId="0">
      <alignment/>
      <protection/>
    </xf>
    <xf numFmtId="183" fontId="23" fillId="0" borderId="0" applyFont="0" applyFill="0" applyBorder="0" applyAlignment="0" applyProtection="0"/>
    <xf numFmtId="0" fontId="23" fillId="0" borderId="0">
      <alignment/>
      <protection/>
    </xf>
    <xf numFmtId="0" fontId="43" fillId="0" borderId="0" applyNumberFormat="0" applyFill="0" applyBorder="0" applyAlignment="0" applyProtection="0"/>
    <xf numFmtId="187" fontId="23" fillId="0" borderId="0" applyFont="0" applyFill="0" applyBorder="0" applyAlignment="0" applyProtection="0"/>
    <xf numFmtId="188" fontId="42" fillId="0" borderId="0">
      <alignment/>
      <protection/>
    </xf>
    <xf numFmtId="0" fontId="0" fillId="0" borderId="0">
      <alignment vertical="center"/>
      <protection/>
    </xf>
    <xf numFmtId="15" fontId="15" fillId="0" borderId="0">
      <alignment/>
      <protection/>
    </xf>
    <xf numFmtId="189" fontId="42" fillId="0" borderId="0">
      <alignment/>
      <protection/>
    </xf>
    <xf numFmtId="0" fontId="23" fillId="0" borderId="0">
      <alignment/>
      <protection/>
    </xf>
    <xf numFmtId="38" fontId="44" fillId="10" borderId="0" applyBorder="0" applyAlignment="0" applyProtection="0"/>
    <xf numFmtId="0" fontId="8" fillId="0" borderId="11" applyNumberFormat="0" applyAlignment="0" applyProtection="0"/>
    <xf numFmtId="0" fontId="8" fillId="0" borderId="12">
      <alignment horizontal="left" vertical="center"/>
      <protection/>
    </xf>
    <xf numFmtId="10" fontId="44" fillId="6" borderId="13" applyBorder="0" applyAlignment="0" applyProtection="0"/>
    <xf numFmtId="185" fontId="45" fillId="24" borderId="0">
      <alignment/>
      <protection/>
    </xf>
    <xf numFmtId="185" fontId="46" fillId="25" borderId="0">
      <alignment/>
      <protection/>
    </xf>
    <xf numFmtId="38" fontId="15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0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42" fillId="0" borderId="0">
      <alignment/>
      <protection/>
    </xf>
    <xf numFmtId="37" fontId="47" fillId="0" borderId="0">
      <alignment/>
      <protection/>
    </xf>
    <xf numFmtId="0" fontId="17" fillId="0" borderId="0">
      <alignment vertical="center"/>
      <protection/>
    </xf>
    <xf numFmtId="191" fontId="23" fillId="0" borderId="0">
      <alignment/>
      <protection/>
    </xf>
    <xf numFmtId="0" fontId="29" fillId="0" borderId="0">
      <alignment/>
      <protection/>
    </xf>
    <xf numFmtId="0" fontId="17" fillId="0" borderId="0">
      <alignment vertical="center"/>
      <protection/>
    </xf>
    <xf numFmtId="3" fontId="15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23" fillId="0" borderId="0" applyFont="0" applyFill="0" applyBorder="0" applyAlignment="0" applyProtection="0"/>
    <xf numFmtId="9" fontId="29" fillId="0" borderId="0" applyFont="0" applyFill="0" applyBorder="0" applyAlignment="0" applyProtection="0"/>
    <xf numFmtId="177" fontId="23" fillId="0" borderId="0" applyFont="0" applyFill="0" applyProtection="0">
      <alignment/>
    </xf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40" fillId="0" borderId="14">
      <alignment horizontal="center"/>
      <protection/>
    </xf>
    <xf numFmtId="0" fontId="15" fillId="26" borderId="0" applyNumberFormat="0" applyFont="0" applyBorder="0" applyAlignment="0" applyProtection="0"/>
    <xf numFmtId="0" fontId="21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27" borderId="15">
      <alignment/>
      <protection locked="0"/>
    </xf>
    <xf numFmtId="0" fontId="12" fillId="0" borderId="16" applyNumberFormat="0" applyFont="0" applyFill="0" applyBorder="0" applyAlignment="0" applyProtection="0"/>
    <xf numFmtId="0" fontId="50" fillId="0" borderId="0">
      <alignment/>
      <protection/>
    </xf>
    <xf numFmtId="0" fontId="49" fillId="27" borderId="15">
      <alignment/>
      <protection locked="0"/>
    </xf>
    <xf numFmtId="0" fontId="49" fillId="27" borderId="15">
      <alignment/>
      <protection locked="0"/>
    </xf>
    <xf numFmtId="176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0" fontId="23" fillId="0" borderId="17" applyNumberFormat="0" applyFill="0" applyProtection="0">
      <alignment horizontal="right"/>
    </xf>
    <xf numFmtId="0" fontId="21" fillId="5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51" fillId="0" borderId="17" applyNumberFormat="0" applyFill="0" applyProtection="0">
      <alignment horizontal="center"/>
    </xf>
    <xf numFmtId="0" fontId="17" fillId="0" borderId="0">
      <alignment vertical="center"/>
      <protection/>
    </xf>
    <xf numFmtId="0" fontId="52" fillId="0" borderId="2" applyNumberFormat="0" applyFill="0" applyProtection="0">
      <alignment horizontal="center"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8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5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3" fontId="53" fillId="0" borderId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9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2" fillId="0" borderId="2" applyNumberFormat="0" applyFill="0" applyProtection="0">
      <alignment horizontal="left"/>
    </xf>
    <xf numFmtId="0" fontId="0" fillId="0" borderId="0">
      <alignment/>
      <protection/>
    </xf>
    <xf numFmtId="180" fontId="0" fillId="0" borderId="0" applyFill="0" applyBorder="0" applyAlignment="0" applyProtection="0"/>
    <xf numFmtId="193" fontId="0" fillId="0" borderId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17" applyNumberFormat="0" applyFill="0" applyProtection="0">
      <alignment horizontal="left"/>
    </xf>
    <xf numFmtId="1" fontId="23" fillId="0" borderId="2" applyFill="0" applyProtection="0">
      <alignment horizontal="center"/>
    </xf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9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30" borderId="13" xfId="0" applyFont="1" applyFill="1" applyBorder="1" applyAlignment="1">
      <alignment horizontal="center" vertical="center" wrapText="1"/>
    </xf>
    <xf numFmtId="0" fontId="8" fillId="30" borderId="1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95" fontId="9" fillId="0" borderId="13" xfId="196" applyNumberFormat="1" applyFont="1" applyFill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94" fontId="4" fillId="0" borderId="0" xfId="0" applyNumberFormat="1" applyFont="1" applyBorder="1" applyAlignment="1">
      <alignment horizontal="left" vertical="center"/>
    </xf>
    <xf numFmtId="194" fontId="5" fillId="0" borderId="0" xfId="0" applyNumberFormat="1" applyFont="1" applyBorder="1" applyAlignment="1">
      <alignment horizontal="center" vertical="center" wrapText="1"/>
    </xf>
    <xf numFmtId="19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94" fontId="7" fillId="0" borderId="23" xfId="0" applyNumberFormat="1" applyFont="1" applyFill="1" applyBorder="1" applyAlignment="1">
      <alignment horizontal="center" vertical="center" wrapText="1"/>
    </xf>
    <xf numFmtId="194" fontId="7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94" fontId="8" fillId="0" borderId="17" xfId="0" applyNumberFormat="1" applyFont="1" applyFill="1" applyBorder="1" applyAlignment="1">
      <alignment horizontal="center" vertical="center" wrapText="1"/>
    </xf>
    <xf numFmtId="194" fontId="7" fillId="0" borderId="17" xfId="0" applyNumberFormat="1" applyFont="1" applyFill="1" applyBorder="1" applyAlignment="1">
      <alignment horizontal="center" vertical="center" wrapText="1"/>
    </xf>
    <xf numFmtId="194" fontId="9" fillId="0" borderId="13" xfId="0" applyNumberFormat="1" applyFont="1" applyFill="1" applyBorder="1" applyAlignment="1">
      <alignment horizontal="center" vertical="center" wrapText="1"/>
    </xf>
    <xf numFmtId="194" fontId="9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94" fontId="9" fillId="30" borderId="13" xfId="0" applyNumberFormat="1" applyFont="1" applyFill="1" applyBorder="1" applyAlignment="1">
      <alignment horizontal="center" vertical="center" wrapText="1"/>
    </xf>
    <xf numFmtId="0" fontId="9" fillId="3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 applyProtection="1">
      <alignment horizontal="center" vertical="center"/>
      <protection locked="0"/>
    </xf>
    <xf numFmtId="0" fontId="12" fillId="3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94" fontId="2" fillId="0" borderId="0" xfId="0" applyNumberFormat="1" applyFont="1" applyFill="1" applyAlignment="1">
      <alignment vertical="center"/>
    </xf>
  </cellXfs>
  <cellStyles count="189">
    <cellStyle name="Normal" xfId="0"/>
    <cellStyle name="Currency [0]" xfId="15"/>
    <cellStyle name="Millares_96 Risk" xfId="16"/>
    <cellStyle name="_S9300目录价" xfId="17"/>
    <cellStyle name="20% - 强调文字颜色 3" xfId="18"/>
    <cellStyle name="输入" xfId="19"/>
    <cellStyle name="Currency" xfId="20"/>
    <cellStyle name="args.style" xfId="21"/>
    <cellStyle name="Comma [0]" xfId="22"/>
    <cellStyle name="Comma" xfId="23"/>
    <cellStyle name="常规 7 3" xfId="24"/>
    <cellStyle name="40% - 强调文字颜色 3" xfId="25"/>
    <cellStyle name="RowLevel_7" xfId="26"/>
    <cellStyle name="MS Sans Serif" xfId="27"/>
    <cellStyle name="差" xfId="28"/>
    <cellStyle name="Hyperlink" xfId="29"/>
    <cellStyle name="日期" xfId="30"/>
    <cellStyle name="60% - 强调文字颜色 3" xfId="31"/>
    <cellStyle name="Percent" xfId="32"/>
    <cellStyle name="Followed Hyperlink" xfId="33"/>
    <cellStyle name="注释" xfId="34"/>
    <cellStyle name="ColLevel_5" xfId="35"/>
    <cellStyle name="_ET_STYLE_NoName_00__Sheet3" xfId="36"/>
    <cellStyle name="_ET_STYLE_NoName_00__Book1" xfId="37"/>
    <cellStyle name="60% - 强调文字颜色 2" xfId="38"/>
    <cellStyle name="标题 4" xfId="39"/>
    <cellStyle name="警告文本" xfId="40"/>
    <cellStyle name="标题" xfId="41"/>
    <cellStyle name="常规 5 2" xfId="42"/>
    <cellStyle name="_ET_STYLE_NoName_00_" xfId="43"/>
    <cellStyle name="_Book1_1" xfId="44"/>
    <cellStyle name="解释性文本" xfId="45"/>
    <cellStyle name="6mal" xfId="46"/>
    <cellStyle name="标题 1" xfId="47"/>
    <cellStyle name="标题 2" xfId="48"/>
    <cellStyle name="60% - 强调文字颜色 1" xfId="49"/>
    <cellStyle name="标题 3" xfId="50"/>
    <cellStyle name="60% - 强调文字颜色 4" xfId="51"/>
    <cellStyle name="输出" xfId="52"/>
    <cellStyle name="计算" xfId="53"/>
    <cellStyle name="检查单元格" xfId="54"/>
    <cellStyle name="强调文字颜色 2" xfId="55"/>
    <cellStyle name="Currency [0]" xfId="56"/>
    <cellStyle name="20% - 强调文字颜色 6" xfId="57"/>
    <cellStyle name="链接单元格" xfId="58"/>
    <cellStyle name="汇总" xfId="59"/>
    <cellStyle name="好" xfId="60"/>
    <cellStyle name="适中" xfId="61"/>
    <cellStyle name="差_2010年社会保险统计报表表样" xfId="62"/>
    <cellStyle name="20% - 强调文字颜色 5" xfId="63"/>
    <cellStyle name="强调文字颜色 1" xfId="64"/>
    <cellStyle name="20% - 强调文字颜色 1" xfId="65"/>
    <cellStyle name="RowLevel_5" xfId="66"/>
    <cellStyle name="40% - 强调文字颜色 1" xfId="67"/>
    <cellStyle name="20% - 强调文字颜色 2" xfId="68"/>
    <cellStyle name="RowLevel_6" xfId="69"/>
    <cellStyle name="40% - 强调文字颜色 2" xfId="70"/>
    <cellStyle name="强调文字颜色 3" xfId="71"/>
    <cellStyle name="PSChar" xfId="72"/>
    <cellStyle name="强调文字颜色 4" xfId="73"/>
    <cellStyle name="20% - 强调文字颜色 4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0,0&#13;&#10;NA&#13;&#10;" xfId="80"/>
    <cellStyle name="40% - 强调文字颜色 6" xfId="81"/>
    <cellStyle name="60% - 强调文字颜色 6" xfId="82"/>
    <cellStyle name="_刘文宁全部客户记录-新9-18 (刘文宁 v1)" xfId="83"/>
    <cellStyle name="_Book1" xfId="84"/>
    <cellStyle name="_Book1_2" xfId="85"/>
    <cellStyle name="常规 2" xfId="86"/>
    <cellStyle name="ColLevel_1" xfId="87"/>
    <cellStyle name="_ET_STYLE_NoName_00__Book1_1" xfId="88"/>
    <cellStyle name="3232" xfId="89"/>
    <cellStyle name="常规 3" xfId="90"/>
    <cellStyle name="Mon閠aire_!!!GO" xfId="91"/>
    <cellStyle name="ColLevel_2" xfId="92"/>
    <cellStyle name="常规 4" xfId="93"/>
    <cellStyle name="ColLevel_3" xfId="94"/>
    <cellStyle name="常规 5" xfId="95"/>
    <cellStyle name="ColLevel_4" xfId="96"/>
    <cellStyle name="ColLevel_6" xfId="97"/>
    <cellStyle name="常规 7" xfId="98"/>
    <cellStyle name="ColLevel_7" xfId="99"/>
    <cellStyle name="Comma [0]" xfId="100"/>
    <cellStyle name="comma zerodec" xfId="101"/>
    <cellStyle name="Comma_!!!GO" xfId="102"/>
    <cellStyle name="样式 1" xfId="103"/>
    <cellStyle name="分级显示列_1_Book1" xfId="104"/>
    <cellStyle name="Currency_!!!GO" xfId="105"/>
    <cellStyle name="Currency1" xfId="106"/>
    <cellStyle name="常规 13" xfId="107"/>
    <cellStyle name="Date" xfId="108"/>
    <cellStyle name="Dollar (zero dec)" xfId="109"/>
    <cellStyle name="gcd" xfId="110"/>
    <cellStyle name="Grey" xfId="111"/>
    <cellStyle name="Header1" xfId="112"/>
    <cellStyle name="Header2" xfId="113"/>
    <cellStyle name="Input [yellow]" xfId="114"/>
    <cellStyle name="Input Cells" xfId="115"/>
    <cellStyle name="Linked Cells" xfId="116"/>
    <cellStyle name="Millares [0]_96 Risk" xfId="117"/>
    <cellStyle name="Milliers [0]_!!!GO" xfId="118"/>
    <cellStyle name="Milliers_!!!GO" xfId="119"/>
    <cellStyle name="Moneda [0]_96 Risk" xfId="120"/>
    <cellStyle name="Moneda_96 Risk" xfId="121"/>
    <cellStyle name="Mon閠aire [0]_!!!GO" xfId="122"/>
    <cellStyle name="New Times Roman" xfId="123"/>
    <cellStyle name="no dec" xfId="124"/>
    <cellStyle name="常规 2 2_20101012(9-25)" xfId="125"/>
    <cellStyle name="Normal - Style1" xfId="126"/>
    <cellStyle name="Normal_!!!GO" xfId="127"/>
    <cellStyle name="常规 2 4" xfId="128"/>
    <cellStyle name="PSInt" xfId="129"/>
    <cellStyle name="per.style" xfId="130"/>
    <cellStyle name="Percent [2]" xfId="131"/>
    <cellStyle name="Percent_!!!GO" xfId="132"/>
    <cellStyle name="Pourcentage_pldt" xfId="133"/>
    <cellStyle name="PSDate" xfId="134"/>
    <cellStyle name="PSDec" xfId="135"/>
    <cellStyle name="PSHeading" xfId="136"/>
    <cellStyle name="PSSpacer" xfId="137"/>
    <cellStyle name="差_医疗保险已改" xfId="138"/>
    <cellStyle name="RowLevel_1" xfId="139"/>
    <cellStyle name="RowLevel_2" xfId="140"/>
    <cellStyle name="RowLevel_3" xfId="141"/>
    <cellStyle name="RowLevel_4" xfId="142"/>
    <cellStyle name="sstot" xfId="143"/>
    <cellStyle name="ST_06" xfId="144"/>
    <cellStyle name="Standard_AREAS" xfId="145"/>
    <cellStyle name="t" xfId="146"/>
    <cellStyle name="t_HVAC Equipment (3)" xfId="147"/>
    <cellStyle name="捠壿 [0.00]_Region Orders (2)" xfId="148"/>
    <cellStyle name="捠壿_Region Orders (2)" xfId="149"/>
    <cellStyle name="编号" xfId="150"/>
    <cellStyle name="差_20101012(26-47)表" xfId="151"/>
    <cellStyle name="标题 1 1" xfId="152"/>
    <cellStyle name="标题 2 1" xfId="153"/>
    <cellStyle name="标题1" xfId="154"/>
    <cellStyle name="常规 2 2" xfId="155"/>
    <cellStyle name="部门" xfId="156"/>
    <cellStyle name="差_005-8月26日(佟亚丽+赵立卫)" xfId="157"/>
    <cellStyle name="差_05表式10.5" xfId="158"/>
    <cellStyle name="好_005-8月26日(佟亚丽+赵立卫)" xfId="159"/>
    <cellStyle name="差_20101012(48-60)" xfId="160"/>
    <cellStyle name="差_20101012(9-25)" xfId="161"/>
    <cellStyle name="差_48-60" xfId="162"/>
    <cellStyle name="差_Book1" xfId="163"/>
    <cellStyle name="差_报表0831（改）" xfId="164"/>
    <cellStyle name="常规 2 2 2" xfId="165"/>
    <cellStyle name="常规 2 3" xfId="166"/>
    <cellStyle name="昗弨_Pacific Region P&amp;L" xfId="167"/>
    <cellStyle name="常规 2 3 2" xfId="168"/>
    <cellStyle name="常规 2 3 2 2" xfId="169"/>
    <cellStyle name="常规 2 3 2_20101012(9-25)" xfId="170"/>
    <cellStyle name="常规 2 3_20101012(26-47)表" xfId="171"/>
    <cellStyle name="常规 2 4 2" xfId="172"/>
    <cellStyle name="常规 2 4_20101012(9-25)" xfId="173"/>
    <cellStyle name="常规 2 5" xfId="174"/>
    <cellStyle name="常规 2_004-赵立卫（20090820）" xfId="175"/>
    <cellStyle name="分级显示行_1_Book1" xfId="176"/>
    <cellStyle name="好_05表式10.5" xfId="177"/>
    <cellStyle name="好_20101012(26-47)表" xfId="178"/>
    <cellStyle name="好_20101012(48-60)" xfId="179"/>
    <cellStyle name="好_20101012(9-25)" xfId="180"/>
    <cellStyle name="好_2010年社会保险统计报表表样" xfId="181"/>
    <cellStyle name="好_48-60" xfId="182"/>
    <cellStyle name="好_Book1" xfId="183"/>
    <cellStyle name="好_报表0831（改）" xfId="184"/>
    <cellStyle name="好_医疗保险已改" xfId="185"/>
    <cellStyle name="借出原因" xfId="186"/>
    <cellStyle name="普通_laroux" xfId="187"/>
    <cellStyle name="千分位[0]_laroux" xfId="188"/>
    <cellStyle name="千分位_laroux" xfId="189"/>
    <cellStyle name="千位[0]_ 方正PC" xfId="190"/>
    <cellStyle name="千位_ 方正PC" xfId="191"/>
    <cellStyle name="商品名称" xfId="192"/>
    <cellStyle name="数量" xfId="193"/>
    <cellStyle name="寘嬫愗傝 [0.00]_Region Orders (2)" xfId="194"/>
    <cellStyle name="寘嬫愗傝_Region Orders (2)" xfId="195"/>
    <cellStyle name="常规 12" xfId="196"/>
    <cellStyle name="常规 7 2" xfId="197"/>
    <cellStyle name="常规 12 2" xfId="198"/>
    <cellStyle name="常规 108" xfId="199"/>
    <cellStyle name="常规 5 3" xfId="200"/>
    <cellStyle name="常规_Sheet1" xfId="201"/>
    <cellStyle name="常规 11 2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>
      <pane ySplit="5" topLeftCell="A6" activePane="bottomLeft" state="frozen"/>
      <selection pane="bottomLeft" activeCell="R16" sqref="R16"/>
    </sheetView>
  </sheetViews>
  <sheetFormatPr defaultColWidth="9.00390625" defaultRowHeight="19.5" customHeight="1"/>
  <cols>
    <col min="1" max="2" width="5.25390625" style="2" customWidth="1"/>
    <col min="3" max="3" width="15.625" style="5" customWidth="1"/>
    <col min="4" max="4" width="8.50390625" style="2" customWidth="1"/>
    <col min="5" max="5" width="8.50390625" style="6" customWidth="1"/>
    <col min="6" max="9" width="7.25390625" style="2" customWidth="1"/>
    <col min="10" max="10" width="11.50390625" style="2" customWidth="1"/>
    <col min="11" max="11" width="11.50390625" style="7" customWidth="1"/>
    <col min="12" max="12" width="10.625" style="7" customWidth="1"/>
    <col min="13" max="13" width="11.75390625" style="6" customWidth="1"/>
    <col min="14" max="18" width="9.00390625" style="8" customWidth="1"/>
    <col min="19" max="16384" width="9.00390625" style="2" customWidth="1"/>
  </cols>
  <sheetData>
    <row r="1" spans="1:13" ht="15" customHeight="1">
      <c r="A1" s="9" t="s">
        <v>0</v>
      </c>
      <c r="B1" s="9"/>
      <c r="C1" s="9"/>
      <c r="D1" s="9"/>
      <c r="E1" s="10"/>
      <c r="F1" s="9"/>
      <c r="G1" s="9"/>
      <c r="H1" s="9"/>
      <c r="I1" s="9"/>
      <c r="J1" s="9"/>
      <c r="K1" s="42"/>
      <c r="L1" s="42"/>
      <c r="M1" s="10"/>
    </row>
    <row r="2" spans="1:13" ht="30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43"/>
      <c r="L2" s="43"/>
      <c r="M2" s="11"/>
    </row>
    <row r="3" spans="1:13" ht="15.7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44"/>
      <c r="L3" s="44"/>
      <c r="M3" s="45"/>
    </row>
    <row r="4" spans="1:18" s="1" customFormat="1" ht="19.5" customHeight="1">
      <c r="A4" s="13" t="s">
        <v>3</v>
      </c>
      <c r="B4" s="14" t="s">
        <v>4</v>
      </c>
      <c r="C4" s="15"/>
      <c r="D4" s="16" t="s">
        <v>5</v>
      </c>
      <c r="E4" s="16" t="s">
        <v>6</v>
      </c>
      <c r="F4" s="16" t="s">
        <v>7</v>
      </c>
      <c r="G4" s="17"/>
      <c r="H4" s="16" t="s">
        <v>8</v>
      </c>
      <c r="I4" s="17"/>
      <c r="J4" s="16" t="s">
        <v>9</v>
      </c>
      <c r="K4" s="46" t="s">
        <v>10</v>
      </c>
      <c r="L4" s="47" t="s">
        <v>11</v>
      </c>
      <c r="M4" s="13" t="s">
        <v>12</v>
      </c>
      <c r="N4" s="48"/>
      <c r="O4" s="48"/>
      <c r="P4" s="48"/>
      <c r="Q4" s="48"/>
      <c r="R4" s="48"/>
    </row>
    <row r="5" spans="1:18" s="1" customFormat="1" ht="19.5" customHeight="1">
      <c r="A5" s="18"/>
      <c r="B5" s="19"/>
      <c r="C5" s="20"/>
      <c r="D5" s="17"/>
      <c r="E5" s="17"/>
      <c r="F5" s="16" t="s">
        <v>13</v>
      </c>
      <c r="G5" s="16" t="s">
        <v>14</v>
      </c>
      <c r="H5" s="16" t="s">
        <v>13</v>
      </c>
      <c r="I5" s="16" t="s">
        <v>14</v>
      </c>
      <c r="J5" s="17"/>
      <c r="K5" s="49"/>
      <c r="L5" s="50"/>
      <c r="M5" s="18"/>
      <c r="N5" s="48"/>
      <c r="O5" s="48"/>
      <c r="P5" s="48"/>
      <c r="Q5" s="48"/>
      <c r="R5" s="48"/>
    </row>
    <row r="6" spans="1:18" s="1" customFormat="1" ht="19.5" customHeight="1">
      <c r="A6" s="21">
        <v>1</v>
      </c>
      <c r="B6" s="22" t="s">
        <v>15</v>
      </c>
      <c r="C6" s="23"/>
      <c r="D6" s="18">
        <f>F6+H6</f>
        <v>5</v>
      </c>
      <c r="E6" s="18">
        <v>9</v>
      </c>
      <c r="F6" s="18">
        <v>0</v>
      </c>
      <c r="G6" s="18">
        <v>0</v>
      </c>
      <c r="H6" s="18">
        <v>5</v>
      </c>
      <c r="I6" s="18">
        <v>10</v>
      </c>
      <c r="J6" s="18">
        <v>3960</v>
      </c>
      <c r="K6" s="51">
        <f>J6/E6</f>
        <v>440</v>
      </c>
      <c r="L6" s="52">
        <v>5400</v>
      </c>
      <c r="M6" s="53"/>
      <c r="N6" s="48"/>
      <c r="O6" s="48"/>
      <c r="P6" s="48"/>
      <c r="Q6" s="48"/>
      <c r="R6" s="48"/>
    </row>
    <row r="7" spans="1:18" ht="21.75" customHeight="1">
      <c r="A7" s="21">
        <v>2</v>
      </c>
      <c r="B7" s="24" t="s">
        <v>16</v>
      </c>
      <c r="C7" s="25" t="s">
        <v>17</v>
      </c>
      <c r="D7" s="18">
        <f aca="true" t="shared" si="0" ref="D7:D25">F7+H7</f>
        <v>251</v>
      </c>
      <c r="E7" s="18">
        <f aca="true" t="shared" si="1" ref="E7:E25">G7+I7</f>
        <v>404</v>
      </c>
      <c r="F7" s="26">
        <v>41</v>
      </c>
      <c r="G7" s="26">
        <v>50</v>
      </c>
      <c r="H7" s="26">
        <v>210</v>
      </c>
      <c r="I7" s="26">
        <v>354</v>
      </c>
      <c r="J7" s="54">
        <v>177760</v>
      </c>
      <c r="K7" s="51">
        <f aca="true" t="shared" si="2" ref="K7:K26">J7/E7</f>
        <v>440</v>
      </c>
      <c r="L7" s="51">
        <v>242520</v>
      </c>
      <c r="M7" s="55"/>
      <c r="O7" s="48"/>
      <c r="P7" s="48"/>
      <c r="Q7" s="48"/>
      <c r="R7" s="48"/>
    </row>
    <row r="8" spans="1:18" ht="19.5" customHeight="1">
      <c r="A8" s="21">
        <v>3</v>
      </c>
      <c r="B8" s="27"/>
      <c r="C8" s="28" t="s">
        <v>18</v>
      </c>
      <c r="D8" s="18">
        <f t="shared" si="0"/>
        <v>6</v>
      </c>
      <c r="E8" s="18">
        <f t="shared" si="1"/>
        <v>11</v>
      </c>
      <c r="F8" s="21">
        <v>0</v>
      </c>
      <c r="G8" s="21">
        <v>0</v>
      </c>
      <c r="H8" s="21">
        <v>6</v>
      </c>
      <c r="I8" s="21">
        <v>11</v>
      </c>
      <c r="J8" s="21">
        <v>4840</v>
      </c>
      <c r="K8" s="51">
        <f t="shared" si="2"/>
        <v>440</v>
      </c>
      <c r="L8" s="51">
        <v>6240</v>
      </c>
      <c r="M8" s="28"/>
      <c r="O8" s="48"/>
      <c r="P8" s="48"/>
      <c r="Q8" s="48"/>
      <c r="R8" s="48"/>
    </row>
    <row r="9" spans="1:18" ht="19.5" customHeight="1">
      <c r="A9" s="21"/>
      <c r="B9" s="29"/>
      <c r="C9" s="30" t="s">
        <v>19</v>
      </c>
      <c r="D9" s="31">
        <f t="shared" si="0"/>
        <v>257</v>
      </c>
      <c r="E9" s="31">
        <f t="shared" si="1"/>
        <v>415</v>
      </c>
      <c r="F9" s="31">
        <f aca="true" t="shared" si="3" ref="D9:J9">SUM(F7:F8)</f>
        <v>41</v>
      </c>
      <c r="G9" s="31">
        <f t="shared" si="3"/>
        <v>50</v>
      </c>
      <c r="H9" s="31">
        <f t="shared" si="3"/>
        <v>216</v>
      </c>
      <c r="I9" s="31">
        <f t="shared" si="3"/>
        <v>365</v>
      </c>
      <c r="J9" s="31">
        <f>SUM(J7:J8)</f>
        <v>182600</v>
      </c>
      <c r="K9" s="56">
        <f t="shared" si="2"/>
        <v>440</v>
      </c>
      <c r="L9" s="56">
        <f>SUM(L7:L8)</f>
        <v>248760</v>
      </c>
      <c r="M9" s="57"/>
      <c r="O9" s="48"/>
      <c r="P9" s="48"/>
      <c r="Q9" s="48"/>
      <c r="R9" s="48"/>
    </row>
    <row r="10" spans="1:17" ht="19.5" customHeight="1">
      <c r="A10" s="21">
        <v>4</v>
      </c>
      <c r="B10" s="32" t="s">
        <v>20</v>
      </c>
      <c r="C10" s="25" t="s">
        <v>21</v>
      </c>
      <c r="D10" s="18">
        <f t="shared" si="0"/>
        <v>276</v>
      </c>
      <c r="E10" s="18">
        <f t="shared" si="1"/>
        <v>438</v>
      </c>
      <c r="F10" s="26">
        <v>67</v>
      </c>
      <c r="G10" s="26">
        <v>89</v>
      </c>
      <c r="H10" s="26">
        <v>209</v>
      </c>
      <c r="I10" s="26">
        <v>349</v>
      </c>
      <c r="J10" s="17">
        <v>192735</v>
      </c>
      <c r="K10" s="51">
        <f t="shared" si="2"/>
        <v>440.0342465753425</v>
      </c>
      <c r="L10" s="51">
        <v>261695</v>
      </c>
      <c r="M10" s="55"/>
      <c r="O10" s="48"/>
      <c r="Q10" s="48"/>
    </row>
    <row r="11" spans="1:17" ht="19.5" customHeight="1">
      <c r="A11" s="21">
        <v>5</v>
      </c>
      <c r="B11" s="33"/>
      <c r="C11" s="28" t="s">
        <v>22</v>
      </c>
      <c r="D11" s="18">
        <f t="shared" si="0"/>
        <v>20</v>
      </c>
      <c r="E11" s="18">
        <f t="shared" si="1"/>
        <v>42</v>
      </c>
      <c r="F11" s="34">
        <v>2</v>
      </c>
      <c r="G11" s="34">
        <v>4</v>
      </c>
      <c r="H11" s="21">
        <v>18</v>
      </c>
      <c r="I11" s="21">
        <v>38</v>
      </c>
      <c r="J11" s="58">
        <v>18595</v>
      </c>
      <c r="K11" s="51">
        <f t="shared" si="2"/>
        <v>442.73809523809524</v>
      </c>
      <c r="L11" s="51">
        <v>19555</v>
      </c>
      <c r="M11" s="28"/>
      <c r="O11" s="48"/>
      <c r="Q11" s="48"/>
    </row>
    <row r="12" spans="1:17" ht="19.5" customHeight="1">
      <c r="A12" s="21"/>
      <c r="B12" s="35"/>
      <c r="C12" s="30" t="s">
        <v>19</v>
      </c>
      <c r="D12" s="31">
        <f t="shared" si="0"/>
        <v>296</v>
      </c>
      <c r="E12" s="31">
        <f t="shared" si="1"/>
        <v>480</v>
      </c>
      <c r="F12" s="31">
        <f aca="true" t="shared" si="4" ref="F12:J12">SUM(F10:F11)</f>
        <v>69</v>
      </c>
      <c r="G12" s="31">
        <f t="shared" si="4"/>
        <v>93</v>
      </c>
      <c r="H12" s="31">
        <f t="shared" si="4"/>
        <v>227</v>
      </c>
      <c r="I12" s="31">
        <f t="shared" si="4"/>
        <v>387</v>
      </c>
      <c r="J12" s="31">
        <f t="shared" si="4"/>
        <v>211330</v>
      </c>
      <c r="K12" s="56">
        <f t="shared" si="2"/>
        <v>440.2708333333333</v>
      </c>
      <c r="L12" s="56">
        <f>SUM(L10:L11)</f>
        <v>281250</v>
      </c>
      <c r="M12" s="57"/>
      <c r="O12" s="48"/>
      <c r="Q12" s="48"/>
    </row>
    <row r="13" spans="1:17" ht="19.5" customHeight="1">
      <c r="A13" s="21">
        <v>6</v>
      </c>
      <c r="B13" s="32" t="s">
        <v>23</v>
      </c>
      <c r="C13" s="25" t="s">
        <v>24</v>
      </c>
      <c r="D13" s="18">
        <f t="shared" si="0"/>
        <v>164</v>
      </c>
      <c r="E13" s="18">
        <f t="shared" si="1"/>
        <v>276</v>
      </c>
      <c r="F13" s="26">
        <v>22</v>
      </c>
      <c r="G13" s="26">
        <v>27</v>
      </c>
      <c r="H13" s="26">
        <v>142</v>
      </c>
      <c r="I13" s="26">
        <v>249</v>
      </c>
      <c r="J13" s="26">
        <v>121795</v>
      </c>
      <c r="K13" s="51">
        <f t="shared" si="2"/>
        <v>441.286231884058</v>
      </c>
      <c r="L13" s="51">
        <v>166975</v>
      </c>
      <c r="M13" s="55"/>
      <c r="O13" s="48"/>
      <c r="Q13" s="48"/>
    </row>
    <row r="14" spans="1:18" ht="19.5" customHeight="1">
      <c r="A14" s="21">
        <v>7</v>
      </c>
      <c r="B14" s="33"/>
      <c r="C14" s="28" t="s">
        <v>25</v>
      </c>
      <c r="D14" s="18">
        <f t="shared" si="0"/>
        <v>12</v>
      </c>
      <c r="E14" s="18">
        <f t="shared" si="1"/>
        <v>18</v>
      </c>
      <c r="F14" s="21">
        <v>2</v>
      </c>
      <c r="G14" s="21">
        <v>2</v>
      </c>
      <c r="H14" s="21">
        <v>10</v>
      </c>
      <c r="I14" s="21">
        <v>16</v>
      </c>
      <c r="J14" s="21">
        <v>7920</v>
      </c>
      <c r="K14" s="51">
        <f t="shared" si="2"/>
        <v>440</v>
      </c>
      <c r="L14" s="51">
        <v>10780</v>
      </c>
      <c r="M14" s="28"/>
      <c r="O14" s="48"/>
      <c r="P14" s="48"/>
      <c r="Q14" s="48"/>
      <c r="R14" s="48"/>
    </row>
    <row r="15" spans="1:18" ht="19.5" customHeight="1">
      <c r="A15" s="21"/>
      <c r="B15" s="35"/>
      <c r="C15" s="30" t="s">
        <v>19</v>
      </c>
      <c r="D15" s="31">
        <f t="shared" si="0"/>
        <v>176</v>
      </c>
      <c r="E15" s="31">
        <f t="shared" si="1"/>
        <v>294</v>
      </c>
      <c r="F15" s="31">
        <f aca="true" t="shared" si="5" ref="F15:J15">SUM(F13:F14)</f>
        <v>24</v>
      </c>
      <c r="G15" s="31">
        <f t="shared" si="5"/>
        <v>29</v>
      </c>
      <c r="H15" s="31">
        <f t="shared" si="5"/>
        <v>152</v>
      </c>
      <c r="I15" s="31">
        <f t="shared" si="5"/>
        <v>265</v>
      </c>
      <c r="J15" s="31">
        <f t="shared" si="5"/>
        <v>129715</v>
      </c>
      <c r="K15" s="56">
        <f t="shared" si="2"/>
        <v>441.2074829931973</v>
      </c>
      <c r="L15" s="56">
        <f>SUM(L13:L14)</f>
        <v>177755</v>
      </c>
      <c r="M15" s="57"/>
      <c r="O15" s="48"/>
      <c r="P15" s="48"/>
      <c r="Q15" s="48"/>
      <c r="R15" s="48"/>
    </row>
    <row r="16" spans="1:18" ht="19.5" customHeight="1">
      <c r="A16" s="21">
        <v>8</v>
      </c>
      <c r="B16" s="32" t="s">
        <v>26</v>
      </c>
      <c r="C16" s="25" t="s">
        <v>27</v>
      </c>
      <c r="D16" s="18">
        <f t="shared" si="0"/>
        <v>267</v>
      </c>
      <c r="E16" s="18">
        <f t="shared" si="1"/>
        <v>423</v>
      </c>
      <c r="F16" s="26">
        <v>46</v>
      </c>
      <c r="G16" s="26">
        <v>55</v>
      </c>
      <c r="H16" s="26">
        <v>221</v>
      </c>
      <c r="I16" s="26">
        <v>368</v>
      </c>
      <c r="J16" s="26">
        <v>186485</v>
      </c>
      <c r="K16" s="51">
        <f t="shared" si="2"/>
        <v>440.8628841607565</v>
      </c>
      <c r="L16" s="51">
        <v>252835</v>
      </c>
      <c r="M16" s="55"/>
      <c r="O16" s="48"/>
      <c r="P16" s="48"/>
      <c r="Q16" s="48"/>
      <c r="R16" s="48"/>
    </row>
    <row r="17" spans="1:18" ht="19.5" customHeight="1">
      <c r="A17" s="21">
        <v>9</v>
      </c>
      <c r="B17" s="33"/>
      <c r="C17" s="28" t="s">
        <v>28</v>
      </c>
      <c r="D17" s="18">
        <f t="shared" si="0"/>
        <v>5</v>
      </c>
      <c r="E17" s="18">
        <f t="shared" si="1"/>
        <v>6</v>
      </c>
      <c r="F17" s="21">
        <v>1</v>
      </c>
      <c r="G17" s="21">
        <v>1</v>
      </c>
      <c r="H17" s="21">
        <v>4</v>
      </c>
      <c r="I17" s="21">
        <v>5</v>
      </c>
      <c r="J17" s="21">
        <v>2640</v>
      </c>
      <c r="K17" s="51">
        <f t="shared" si="2"/>
        <v>440</v>
      </c>
      <c r="L17" s="51">
        <v>3600</v>
      </c>
      <c r="M17" s="28"/>
      <c r="O17" s="48"/>
      <c r="P17" s="48"/>
      <c r="Q17" s="48"/>
      <c r="R17" s="48"/>
    </row>
    <row r="18" spans="1:18" ht="19.5" customHeight="1">
      <c r="A18" s="21"/>
      <c r="B18" s="35"/>
      <c r="C18" s="30" t="s">
        <v>19</v>
      </c>
      <c r="D18" s="31">
        <f t="shared" si="0"/>
        <v>272</v>
      </c>
      <c r="E18" s="31">
        <f t="shared" si="1"/>
        <v>429</v>
      </c>
      <c r="F18" s="31">
        <f aca="true" t="shared" si="6" ref="F18:J18">SUM(F16:F17)</f>
        <v>47</v>
      </c>
      <c r="G18" s="31">
        <f t="shared" si="6"/>
        <v>56</v>
      </c>
      <c r="H18" s="31">
        <f t="shared" si="6"/>
        <v>225</v>
      </c>
      <c r="I18" s="31">
        <f t="shared" si="6"/>
        <v>373</v>
      </c>
      <c r="J18" s="31">
        <f t="shared" si="6"/>
        <v>189125</v>
      </c>
      <c r="K18" s="56">
        <f t="shared" si="2"/>
        <v>440.8508158508159</v>
      </c>
      <c r="L18" s="56">
        <f>SUM(L16:L17)</f>
        <v>256435</v>
      </c>
      <c r="M18" s="59"/>
      <c r="O18" s="48"/>
      <c r="P18" s="48"/>
      <c r="Q18" s="48"/>
      <c r="R18" s="48"/>
    </row>
    <row r="19" spans="1:18" s="2" customFormat="1" ht="19.5" customHeight="1">
      <c r="A19" s="21">
        <v>10</v>
      </c>
      <c r="B19" s="32" t="s">
        <v>29</v>
      </c>
      <c r="C19" s="25" t="s">
        <v>30</v>
      </c>
      <c r="D19" s="18">
        <f t="shared" si="0"/>
        <v>131</v>
      </c>
      <c r="E19" s="18">
        <f t="shared" si="1"/>
        <v>250</v>
      </c>
      <c r="F19" s="26">
        <v>35</v>
      </c>
      <c r="G19" s="26">
        <v>61</v>
      </c>
      <c r="H19" s="26">
        <v>96</v>
      </c>
      <c r="I19" s="26">
        <v>189</v>
      </c>
      <c r="J19" s="26">
        <v>110215</v>
      </c>
      <c r="K19" s="51">
        <f t="shared" si="2"/>
        <v>440.86</v>
      </c>
      <c r="L19" s="51">
        <v>151085</v>
      </c>
      <c r="M19" s="55"/>
      <c r="N19" s="8"/>
      <c r="O19" s="48"/>
      <c r="P19" s="48"/>
      <c r="Q19" s="48"/>
      <c r="R19" s="48"/>
    </row>
    <row r="20" spans="1:18" ht="19.5" customHeight="1">
      <c r="A20" s="21">
        <v>11</v>
      </c>
      <c r="B20" s="33"/>
      <c r="C20" s="28" t="s">
        <v>31</v>
      </c>
      <c r="D20" s="18">
        <f t="shared" si="0"/>
        <v>3</v>
      </c>
      <c r="E20" s="18">
        <f t="shared" si="1"/>
        <v>5</v>
      </c>
      <c r="F20" s="21">
        <v>1</v>
      </c>
      <c r="G20" s="21">
        <v>1</v>
      </c>
      <c r="H20" s="21">
        <v>2</v>
      </c>
      <c r="I20" s="21">
        <v>4</v>
      </c>
      <c r="J20" s="21">
        <v>2205</v>
      </c>
      <c r="K20" s="51">
        <f t="shared" si="2"/>
        <v>441</v>
      </c>
      <c r="L20" s="51">
        <v>3205</v>
      </c>
      <c r="M20" s="28"/>
      <c r="O20" s="48"/>
      <c r="P20" s="48"/>
      <c r="Q20" s="48"/>
      <c r="R20" s="48"/>
    </row>
    <row r="21" spans="1:17" ht="19.5" customHeight="1">
      <c r="A21" s="21"/>
      <c r="B21" s="35"/>
      <c r="C21" s="30" t="s">
        <v>19</v>
      </c>
      <c r="D21" s="31">
        <f t="shared" si="0"/>
        <v>134</v>
      </c>
      <c r="E21" s="31">
        <f t="shared" si="1"/>
        <v>255</v>
      </c>
      <c r="F21" s="31">
        <f aca="true" t="shared" si="7" ref="F21:J21">SUM(F19:F20)</f>
        <v>36</v>
      </c>
      <c r="G21" s="31">
        <f t="shared" si="7"/>
        <v>62</v>
      </c>
      <c r="H21" s="31">
        <f t="shared" si="7"/>
        <v>98</v>
      </c>
      <c r="I21" s="31">
        <f t="shared" si="7"/>
        <v>193</v>
      </c>
      <c r="J21" s="31">
        <f t="shared" si="7"/>
        <v>112420</v>
      </c>
      <c r="K21" s="56">
        <f t="shared" si="2"/>
        <v>440.8627450980392</v>
      </c>
      <c r="L21" s="56">
        <f>SUM(L19:L20)</f>
        <v>154290</v>
      </c>
      <c r="M21" s="57"/>
      <c r="O21" s="48"/>
      <c r="P21" s="48"/>
      <c r="Q21" s="48"/>
    </row>
    <row r="22" spans="1:18" s="2" customFormat="1" ht="19.5" customHeight="1">
      <c r="A22" s="21">
        <v>12</v>
      </c>
      <c r="B22" s="36" t="s">
        <v>32</v>
      </c>
      <c r="C22" s="37"/>
      <c r="D22" s="18">
        <f t="shared" si="0"/>
        <v>325</v>
      </c>
      <c r="E22" s="18">
        <f t="shared" si="1"/>
        <v>557</v>
      </c>
      <c r="F22" s="26">
        <v>41</v>
      </c>
      <c r="G22" s="26">
        <v>46</v>
      </c>
      <c r="H22" s="26">
        <v>284</v>
      </c>
      <c r="I22" s="26">
        <v>511</v>
      </c>
      <c r="J22" s="26">
        <v>245130</v>
      </c>
      <c r="K22" s="51">
        <f t="shared" si="2"/>
        <v>440.08976660682225</v>
      </c>
      <c r="L22" s="51">
        <v>333825</v>
      </c>
      <c r="M22" s="60"/>
      <c r="N22" s="8"/>
      <c r="O22" s="48"/>
      <c r="P22" s="48"/>
      <c r="Q22" s="48"/>
      <c r="R22" s="48"/>
    </row>
    <row r="23" spans="1:18" s="3" customFormat="1" ht="21" customHeight="1">
      <c r="A23" s="26">
        <v>13</v>
      </c>
      <c r="B23" s="36" t="s">
        <v>33</v>
      </c>
      <c r="C23" s="37"/>
      <c r="D23" s="17">
        <f t="shared" si="0"/>
        <v>435</v>
      </c>
      <c r="E23" s="17">
        <f t="shared" si="1"/>
        <v>661</v>
      </c>
      <c r="F23" s="26">
        <v>59</v>
      </c>
      <c r="G23" s="26">
        <v>73</v>
      </c>
      <c r="H23" s="26">
        <v>376</v>
      </c>
      <c r="I23" s="26">
        <v>588</v>
      </c>
      <c r="J23" s="26">
        <v>291475</v>
      </c>
      <c r="K23" s="51">
        <f t="shared" si="2"/>
        <v>440.9606656580938</v>
      </c>
      <c r="L23" s="51">
        <v>404675</v>
      </c>
      <c r="M23" s="61"/>
      <c r="N23" s="62"/>
      <c r="O23" s="63"/>
      <c r="P23" s="63"/>
      <c r="Q23" s="63"/>
      <c r="R23" s="63"/>
    </row>
    <row r="24" spans="1:18" s="3" customFormat="1" ht="19.5" customHeight="1">
      <c r="A24" s="26">
        <v>14</v>
      </c>
      <c r="B24" s="36" t="s">
        <v>34</v>
      </c>
      <c r="C24" s="37"/>
      <c r="D24" s="17">
        <f t="shared" si="0"/>
        <v>299</v>
      </c>
      <c r="E24" s="17">
        <f t="shared" si="1"/>
        <v>506</v>
      </c>
      <c r="F24" s="26">
        <v>54</v>
      </c>
      <c r="G24" s="26">
        <v>64</v>
      </c>
      <c r="H24" s="26">
        <v>245</v>
      </c>
      <c r="I24" s="26">
        <v>442</v>
      </c>
      <c r="J24" s="26">
        <v>222640</v>
      </c>
      <c r="K24" s="51">
        <f t="shared" si="2"/>
        <v>440</v>
      </c>
      <c r="L24" s="51">
        <v>315250</v>
      </c>
      <c r="M24" s="64"/>
      <c r="N24" s="62"/>
      <c r="O24" s="63"/>
      <c r="P24" s="63"/>
      <c r="Q24" s="63"/>
      <c r="R24" s="63"/>
    </row>
    <row r="25" spans="1:18" s="3" customFormat="1" ht="19.5" customHeight="1">
      <c r="A25" s="38">
        <v>15</v>
      </c>
      <c r="B25" s="39" t="s">
        <v>35</v>
      </c>
      <c r="C25" s="40"/>
      <c r="D25" s="41">
        <f t="shared" si="0"/>
        <v>189</v>
      </c>
      <c r="E25" s="41">
        <f t="shared" si="1"/>
        <v>361</v>
      </c>
      <c r="F25" s="38">
        <v>56</v>
      </c>
      <c r="G25" s="38">
        <v>96</v>
      </c>
      <c r="H25" s="26">
        <v>133</v>
      </c>
      <c r="I25" s="38">
        <v>265</v>
      </c>
      <c r="J25" s="26">
        <v>159205</v>
      </c>
      <c r="K25" s="51">
        <f t="shared" si="2"/>
        <v>441.01108033240996</v>
      </c>
      <c r="L25" s="51">
        <v>213325</v>
      </c>
      <c r="M25" s="61"/>
      <c r="N25" s="62"/>
      <c r="O25" s="63"/>
      <c r="P25" s="63"/>
      <c r="Q25" s="63"/>
      <c r="R25" s="63"/>
    </row>
    <row r="26" spans="1:18" s="4" customFormat="1" ht="19.5" customHeight="1">
      <c r="A26" s="16" t="s">
        <v>36</v>
      </c>
      <c r="B26" s="17"/>
      <c r="C26" s="17"/>
      <c r="D26" s="17">
        <f aca="true" t="shared" si="8" ref="D26:J26">D6+D9+D12+D15+D18+D21+D22+D23+D24+D25</f>
        <v>2388</v>
      </c>
      <c r="E26" s="17">
        <f t="shared" si="8"/>
        <v>3967</v>
      </c>
      <c r="F26" s="17">
        <f t="shared" si="8"/>
        <v>427</v>
      </c>
      <c r="G26" s="17">
        <f t="shared" si="8"/>
        <v>569</v>
      </c>
      <c r="H26" s="17">
        <f t="shared" si="8"/>
        <v>1961</v>
      </c>
      <c r="I26" s="17">
        <f t="shared" si="8"/>
        <v>3399</v>
      </c>
      <c r="J26" s="17">
        <f t="shared" si="8"/>
        <v>1747600</v>
      </c>
      <c r="K26" s="51">
        <f>J26/E26</f>
        <v>440.5344088732039</v>
      </c>
      <c r="L26" s="17">
        <f>L6+L9+L12+L15+L18+L21+L22+L23+L24+L25</f>
        <v>2390965</v>
      </c>
      <c r="M26" s="41"/>
      <c r="N26" s="65"/>
      <c r="O26" s="65"/>
      <c r="P26" s="65"/>
      <c r="Q26" s="65"/>
      <c r="R26" s="65"/>
    </row>
    <row r="27" spans="3:12" ht="19.5" customHeight="1">
      <c r="C27" s="2"/>
      <c r="E27" s="2"/>
      <c r="J27" s="3"/>
      <c r="K27" s="66"/>
      <c r="L27" s="66"/>
    </row>
    <row r="28" spans="3:5" ht="19.5" customHeight="1">
      <c r="C28" s="2"/>
      <c r="E28" s="2"/>
    </row>
    <row r="29" spans="3:5" ht="19.5" customHeight="1">
      <c r="C29" s="2"/>
      <c r="E29" s="2"/>
    </row>
    <row r="30" ht="19.5" customHeight="1">
      <c r="C30" s="2"/>
    </row>
    <row r="31" ht="19.5" customHeight="1">
      <c r="C31" s="2"/>
    </row>
    <row r="32" ht="19.5" customHeight="1">
      <c r="C32" s="2"/>
    </row>
    <row r="33" ht="19.5" customHeight="1">
      <c r="C33" s="2"/>
    </row>
    <row r="34" ht="19.5" customHeight="1">
      <c r="C34" s="2"/>
    </row>
    <row r="35" ht="19.5" customHeight="1">
      <c r="C35" s="2"/>
    </row>
  </sheetData>
  <sheetProtection/>
  <mergeCells count="24">
    <mergeCell ref="A1:M1"/>
    <mergeCell ref="A2:M2"/>
    <mergeCell ref="A3:M3"/>
    <mergeCell ref="F4:G4"/>
    <mergeCell ref="H4:I4"/>
    <mergeCell ref="B6:C6"/>
    <mergeCell ref="B22:C22"/>
    <mergeCell ref="B23:C23"/>
    <mergeCell ref="B24:C24"/>
    <mergeCell ref="B25:C25"/>
    <mergeCell ref="A26:C26"/>
    <mergeCell ref="A4:A5"/>
    <mergeCell ref="B7:B9"/>
    <mergeCell ref="B10:B12"/>
    <mergeCell ref="B13:B15"/>
    <mergeCell ref="B16:B18"/>
    <mergeCell ref="B19:B21"/>
    <mergeCell ref="D4:D5"/>
    <mergeCell ref="E4:E5"/>
    <mergeCell ref="J4:J5"/>
    <mergeCell ref="K4:K5"/>
    <mergeCell ref="L4:L5"/>
    <mergeCell ref="M4:M5"/>
    <mergeCell ref="B4:C5"/>
  </mergeCells>
  <printOptions horizontalCentered="1"/>
  <pageMargins left="0.11999999999999998" right="0.11999999999999998" top="0.59" bottom="0.18" header="0.21" footer="0.17"/>
  <pageSetup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2018-01-23T08:38:26Z</cp:lastPrinted>
  <dcterms:created xsi:type="dcterms:W3CDTF">2009-01-12T02:13:09Z</dcterms:created>
  <dcterms:modified xsi:type="dcterms:W3CDTF">2023-05-05T07:43:54Z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eadingLayo">
    <vt:bool>true</vt:bool>
  </property>
  <property fmtid="{D5CDD505-2E9C-101B-9397-08002B2CF9AE}" pid="5" name="I">
    <vt:lpwstr>73C16AD7B93F4B389D2BCB15F4ED5008</vt:lpwstr>
  </property>
</Properties>
</file>